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Fiscal Affairs\PDF\"/>
    </mc:Choice>
  </mc:AlternateContent>
  <bookViews>
    <workbookView xWindow="0" yWindow="0" windowWidth="16845" windowHeight="7485"/>
  </bookViews>
  <sheets>
    <sheet name="All Funds Summary" sheetId="5" r:id="rId1"/>
    <sheet name="General Funds Summary" sheetId="4" r:id="rId2"/>
    <sheet name="FY 17 Detail" sheetId="1" r:id="rId3"/>
    <sheet name="FY 18 Detail" sheetId="2" r:id="rId4"/>
    <sheet name="Capital" sheetId="3" r:id="rId5"/>
  </sheet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g">#REF!</definedName>
    <definedName name="\i">#REF!</definedName>
    <definedName name="\l">#REF!</definedName>
    <definedName name="\n">#REF!</definedName>
    <definedName name="\o">#REF!</definedName>
    <definedName name="\q">#REF!</definedName>
    <definedName name="\r">#REF!</definedName>
    <definedName name="\s">#N/A</definedName>
    <definedName name="\t">#N/A</definedName>
    <definedName name="\u">#N/A</definedName>
    <definedName name="\v">#N/A</definedName>
    <definedName name="\x">#N/A</definedName>
    <definedName name="\y">#N/A</definedName>
    <definedName name="\z">#N/A</definedName>
    <definedName name="ABD">#REF!</definedName>
    <definedName name="ABUD">#REF!</definedName>
    <definedName name="ACD">#REF!</definedName>
    <definedName name="ACTHOLD">#REF!</definedName>
    <definedName name="ALL">#REF!</definedName>
    <definedName name="ALUZ">#REF!</definedName>
    <definedName name="ALZ">#REF!</definedName>
    <definedName name="APD">#REF!</definedName>
    <definedName name="APPAGP">#REF!</definedName>
    <definedName name="APPCOL">#REF!</definedName>
    <definedName name="APPEAF">#REF!</definedName>
    <definedName name="APPFPF">#REF!</definedName>
    <definedName name="APPGRF">#REF!</definedName>
    <definedName name="APPHOLD">#REF!</definedName>
    <definedName name="APPRANGE">#REF!</definedName>
    <definedName name="APPSIZE">#N/A</definedName>
    <definedName name="APPSPF">#REF!</definedName>
    <definedName name="APPSZCOL">#REF!</definedName>
    <definedName name="APPTII">#REF!</definedName>
    <definedName name="APPTITLE">#REF!</definedName>
    <definedName name="APPTITLEAREA">#REF!</definedName>
    <definedName name="APPTITLES">#REF!</definedName>
    <definedName name="APPTOTEAF">#REF!</definedName>
    <definedName name="APPTOTGRF">#REF!</definedName>
    <definedName name="APPTOTTII">#REF!</definedName>
    <definedName name="APUD">#REF!</definedName>
    <definedName name="AQD">#REF!</definedName>
    <definedName name="ASZ">#REF!</definedName>
    <definedName name="AYUZ">#REF!</definedName>
    <definedName name="AYZ">#REF!</definedName>
    <definedName name="AZZ">#REF!</definedName>
    <definedName name="BACK">#REF!</definedName>
    <definedName name="BCD">#REF!</definedName>
    <definedName name="BCUD">#REF!</definedName>
    <definedName name="BDASH">#REF!</definedName>
    <definedName name="BDD">#REF!</definedName>
    <definedName name="BHEAGP">#REF!</definedName>
    <definedName name="BHEEAF">#REF!</definedName>
    <definedName name="BHEFPF">#REF!</definedName>
    <definedName name="BHEGRF">#REF!</definedName>
    <definedName name="BHEHIDE">#REF!</definedName>
    <definedName name="BHEHOLD">#REF!</definedName>
    <definedName name="BHEHYPHEN">#REF!</definedName>
    <definedName name="BHEIMS">#REF!</definedName>
    <definedName name="BHEINC">#REF!</definedName>
    <definedName name="BHERANGE">#REF!</definedName>
    <definedName name="BHESIZE">#N/A</definedName>
    <definedName name="BHESPF">#REF!</definedName>
    <definedName name="BHESURTOT">#REF!</definedName>
    <definedName name="BHESZCOL">#REF!</definedName>
    <definedName name="BHETII">#N/A</definedName>
    <definedName name="BHETIIINC">#REF!</definedName>
    <definedName name="BHETITLE">#REF!</definedName>
    <definedName name="BHETITLEAREA">#N/A</definedName>
    <definedName name="BHETITLES">#REF!</definedName>
    <definedName name="BHETOT">#REF!</definedName>
    <definedName name="BHEYR">#REF!</definedName>
    <definedName name="BMACRO">#REF!</definedName>
    <definedName name="BNZ">#REF!</definedName>
    <definedName name="BOZ">#REF!</definedName>
    <definedName name="BRD">#REF!</definedName>
    <definedName name="BRNCH">#N/A</definedName>
    <definedName name="BRUD">#REF!</definedName>
    <definedName name="BSD">#REF!</definedName>
    <definedName name="BSDASH">#REF!</definedName>
    <definedName name="BSZ">#REF!</definedName>
    <definedName name="BZERO">#REF!</definedName>
    <definedName name="CBUZ">#REF!</definedName>
    <definedName name="CBZ">#REF!</definedName>
    <definedName name="CFD">#REF!</definedName>
    <definedName name="CFUD">#REF!</definedName>
    <definedName name="CGD">#REF!</definedName>
    <definedName name="CHDASH">#REF!</definedName>
    <definedName name="CQUZ">#REF!</definedName>
    <definedName name="CQZ">#REF!</definedName>
    <definedName name="CQZERO">#REF!</definedName>
    <definedName name="CRHRS">#REF!</definedName>
    <definedName name="CUDASH">#REF!</definedName>
    <definedName name="CVD">#REF!</definedName>
    <definedName name="CVDASH">#REF!</definedName>
    <definedName name="CVUD">#REF!</definedName>
    <definedName name="DASH">#REF!</definedName>
    <definedName name="DATA">#REF!</definedName>
    <definedName name="DATETIME">#REF!</definedName>
    <definedName name="END">#REF!</definedName>
    <definedName name="ENDCOL">#REF!</definedName>
    <definedName name="EQUAL">#REF!</definedName>
    <definedName name="FOOTNOTE">#REF!</definedName>
    <definedName name="FTHOLD">#REF!</definedName>
    <definedName name="GAAGP">#REF!</definedName>
    <definedName name="GACTEAF">#REF!</definedName>
    <definedName name="GACTGRF">#REF!</definedName>
    <definedName name="GACTIMS">#REF!</definedName>
    <definedName name="GACTTII">#N/A</definedName>
    <definedName name="GAEAF">#REF!</definedName>
    <definedName name="GAFPF">#REF!</definedName>
    <definedName name="GAGENINC">#REF!</definedName>
    <definedName name="GAGRF">#REF!</definedName>
    <definedName name="GAHOLD">#REF!</definedName>
    <definedName name="GAIMS">#REF!</definedName>
    <definedName name="GAINC">#REF!</definedName>
    <definedName name="GALHOLD">#REF!</definedName>
    <definedName name="GALTITLE">#REF!</definedName>
    <definedName name="GAMEDIIN">#REF!</definedName>
    <definedName name="GAPERBAS">#REF!</definedName>
    <definedName name="GAPERS">#REF!</definedName>
    <definedName name="GAPERSBASE">#REF!</definedName>
    <definedName name="GAPERSINC">#REF!</definedName>
    <definedName name="GARANGE">#REF!</definedName>
    <definedName name="GASICKIN">#REF!</definedName>
    <definedName name="GASPF">#REF!</definedName>
    <definedName name="GASURTOT">#REF!</definedName>
    <definedName name="GATII">#N/A</definedName>
    <definedName name="GATIIINC">#REF!</definedName>
    <definedName name="GATITLE">#REF!</definedName>
    <definedName name="GATITLEAREA">#REF!</definedName>
    <definedName name="GATITLES">#REF!</definedName>
    <definedName name="GATOT">#REF!</definedName>
    <definedName name="GBTOT">#REF!</definedName>
    <definedName name="GENINCR">#REF!</definedName>
    <definedName name="GOVCOL">#REF!</definedName>
    <definedName name="GOVESIZE">#N/A</definedName>
    <definedName name="GOVHIDE">#REF!</definedName>
    <definedName name="GOVHOLD">#REF!</definedName>
    <definedName name="GOVINC">#REF!</definedName>
    <definedName name="GOVSIZE">#N/A</definedName>
    <definedName name="GOVSPF">#REF!</definedName>
    <definedName name="GOVSURTOT">#REF!</definedName>
    <definedName name="GOVSZCOL">#REF!</definedName>
    <definedName name="GOVTITLE">#REF!</definedName>
    <definedName name="HISTCOLS">#REF!</definedName>
    <definedName name="HOLD">#N/A</definedName>
    <definedName name="HOME">#REF!</definedName>
    <definedName name="HOUSEAF">#REF!</definedName>
    <definedName name="HOUSGRF">#REF!</definedName>
    <definedName name="HOUSHIDE">#REF!</definedName>
    <definedName name="HOUSHOLD">#REF!</definedName>
    <definedName name="HOUSIMS">#REF!</definedName>
    <definedName name="HOUSTII">#N/A</definedName>
    <definedName name="HOUSTITL">#REF!</definedName>
    <definedName name="HSAGP">#REF!</definedName>
    <definedName name="HSCOL">#REF!</definedName>
    <definedName name="HSEAF">#REF!</definedName>
    <definedName name="HSEAFSUM">#REF!</definedName>
    <definedName name="HSFPF">#REF!</definedName>
    <definedName name="HSGRF">#REF!</definedName>
    <definedName name="HSGRFSUM">#REF!</definedName>
    <definedName name="HSHOLD">#REF!</definedName>
    <definedName name="HSIMS">#REF!</definedName>
    <definedName name="HSINC">#REF!</definedName>
    <definedName name="HSRANGE">#REF!</definedName>
    <definedName name="HSSIZE">#N/A</definedName>
    <definedName name="HSSPF">#REF!</definedName>
    <definedName name="HSSZCOL">#REF!</definedName>
    <definedName name="HSTII">#REF!</definedName>
    <definedName name="HSTITLE">#REF!</definedName>
    <definedName name="HSTITLEAREA">#REF!</definedName>
    <definedName name="HSTITLES">#REF!</definedName>
    <definedName name="HSTOT">#REF!</definedName>
    <definedName name="HSTOTEAF">#REF!</definedName>
    <definedName name="HSTOTGRF">#REF!</definedName>
    <definedName name="HSTOTITT">#REF!</definedName>
    <definedName name="HSTOTTII">#REF!</definedName>
    <definedName name="HYPHEN">#REF!</definedName>
    <definedName name="IFLOOP">#N/A</definedName>
    <definedName name="IMSA">#N/A</definedName>
    <definedName name="IMSAFUND">#REF!</definedName>
    <definedName name="INCR">#N/A</definedName>
    <definedName name="ISIZE">#REF!</definedName>
    <definedName name="ISZ">#REF!</definedName>
    <definedName name="LDASH">#REF!</definedName>
    <definedName name="LOOP">#N/A</definedName>
    <definedName name="LZERO">#REF!</definedName>
    <definedName name="MACROS">#REF!</definedName>
    <definedName name="MEDIINCR">#REF!</definedName>
    <definedName name="NOTE">#N/A</definedName>
    <definedName name="NSZ">#REF!</definedName>
    <definedName name="OSZ">#REF!</definedName>
    <definedName name="OTHER">#REF!</definedName>
    <definedName name="PERSBASE">#REF!</definedName>
    <definedName name="PERSINCR">#REF!</definedName>
    <definedName name="_xlnm.Print_Area" localSheetId="2">'FY 17 Detail'!$A$1:$E$189</definedName>
    <definedName name="_xlnm.Print_Area" localSheetId="3">'FY 18 Detail'!$A$1:$F$166</definedName>
    <definedName name="Print_Area_MI">#REF!</definedName>
    <definedName name="PY1AGP">#REF!</definedName>
    <definedName name="PY1EAF">#REF!</definedName>
    <definedName name="PY1FPF">#REF!</definedName>
    <definedName name="PY1GRF">#REF!</definedName>
    <definedName name="PY1SPF">#REF!</definedName>
    <definedName name="PY1TOT">#REF!</definedName>
    <definedName name="PY2AGP">#REF!</definedName>
    <definedName name="PY2EAF">#REF!</definedName>
    <definedName name="PY2FPF">#REF!</definedName>
    <definedName name="PY2GRF">#REF!</definedName>
    <definedName name="PY2SPF">#REF!</definedName>
    <definedName name="PY2TOT">#REF!</definedName>
    <definedName name="PYAGP">#REF!</definedName>
    <definedName name="PYEAF">#REF!</definedName>
    <definedName name="PYFPF">#REF!</definedName>
    <definedName name="PYGF">#REF!</definedName>
    <definedName name="PYGRF">#REF!</definedName>
    <definedName name="PYSPF">#REF!</definedName>
    <definedName name="PYTII">#REF!</definedName>
    <definedName name="PYTOT">#REF!</definedName>
    <definedName name="QMACRO">#N/A</definedName>
    <definedName name="QSZ">#REF!</definedName>
    <definedName name="QU">#N/A</definedName>
    <definedName name="RECLINE">#REF!</definedName>
    <definedName name="REQ">#REF!</definedName>
    <definedName name="REQAGP">#REF!</definedName>
    <definedName name="REQEAF">#REF!</definedName>
    <definedName name="REQFPF">#REF!</definedName>
    <definedName name="REQGRF">#REF!</definedName>
    <definedName name="REQHIDE">#REF!</definedName>
    <definedName name="REQHOLD">#REF!</definedName>
    <definedName name="REQIMS">#REF!</definedName>
    <definedName name="REQINC">#REF!</definedName>
    <definedName name="REQINC2">#REF!</definedName>
    <definedName name="REQNOLINE">#N/A</definedName>
    <definedName name="REQRANGE">#REF!</definedName>
    <definedName name="REQSPF">#REF!</definedName>
    <definedName name="REQTII">#N/A</definedName>
    <definedName name="REQTITLE">#REF!</definedName>
    <definedName name="REQTITLEAREA">#REF!</definedName>
    <definedName name="REQTITLES">#REF!</definedName>
    <definedName name="REQTOT">#REF!</definedName>
    <definedName name="REQYR">#REF!</definedName>
    <definedName name="RETSRC">#N/A</definedName>
    <definedName name="SBE">#REF!</definedName>
    <definedName name="SEN">#REF!</definedName>
    <definedName name="SENAGP">#REF!</definedName>
    <definedName name="SENCOL">#REF!</definedName>
    <definedName name="SENEAF">#REF!</definedName>
    <definedName name="SENEAFSUM">#REF!</definedName>
    <definedName name="SENFPF">#REF!</definedName>
    <definedName name="SENGRF">#REF!</definedName>
    <definedName name="SENGRFSUM">#REF!</definedName>
    <definedName name="SENHIDE">#REF!</definedName>
    <definedName name="SENHOLD">#REF!</definedName>
    <definedName name="SENIMS">#REF!</definedName>
    <definedName name="SENINC">#REF!</definedName>
    <definedName name="SENRANGE">#REF!</definedName>
    <definedName name="SENSIZE">#N/A</definedName>
    <definedName name="SENSPF">#REF!</definedName>
    <definedName name="SENSZCOL">#REF!</definedName>
    <definedName name="SENTII">#N/A</definedName>
    <definedName name="SENTITLE">#REF!</definedName>
    <definedName name="SENTITLEAREA">#REF!</definedName>
    <definedName name="SENTITLES">#REF!</definedName>
    <definedName name="SENTOT">#REF!</definedName>
    <definedName name="SENTOTEAF">#REF!</definedName>
    <definedName name="SENTOTGRF">#REF!</definedName>
    <definedName name="SENTOTTII">#REF!</definedName>
    <definedName name="SICKINCR">#REF!</definedName>
    <definedName name="SIZE">#N/A</definedName>
    <definedName name="SLC">#REF!</definedName>
    <definedName name="SSIZE">#N/A</definedName>
    <definedName name="SSZ">#REF!</definedName>
    <definedName name="STORELOOP">#N/A</definedName>
    <definedName name="SUM">#REF!</definedName>
    <definedName name="SZERO">#REF!</definedName>
    <definedName name="T_F">#REF!</definedName>
    <definedName name="TITLE">#N/A</definedName>
    <definedName name="TITLEAREA">#REF!</definedName>
    <definedName name="TITLES">#REF!</definedName>
    <definedName name="TOT">#REF!</definedName>
    <definedName name="UBSDASH">#REF!</definedName>
    <definedName name="UIFLOOP">#N/A</definedName>
    <definedName name="UNIT">#REF!</definedName>
    <definedName name="UQU">#N/A</definedName>
    <definedName name="VIFLOOP">#N/A</definedName>
    <definedName name="VQU">#N/A</definedName>
    <definedName name="XIFLOOP">#N/A</definedName>
    <definedName name="XQU">#N/A</definedName>
    <definedName name="XUZ">#REF!</definedName>
    <definedName name="XZ">#REF!</definedName>
    <definedName name="YIFLOOP">#N/A</definedName>
    <definedName name="YQU">#N/A</definedName>
    <definedName name="YZ">#REF!</definedName>
    <definedName name="ZERO">#REF!</definedName>
    <definedName name="ZIFLOOP">#N/A</definedName>
    <definedName name="ZQU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4" i="1" l="1"/>
  <c r="D173" i="1"/>
  <c r="C174" i="1"/>
  <c r="C175" i="1"/>
  <c r="C173" i="1"/>
  <c r="C81" i="1"/>
  <c r="C122" i="1" l="1"/>
  <c r="C121" i="1"/>
  <c r="C120" i="1"/>
  <c r="E116" i="1" l="1"/>
  <c r="D120" i="1" l="1"/>
  <c r="E61" i="1"/>
  <c r="E65" i="1"/>
  <c r="E87" i="1"/>
  <c r="E94" i="1"/>
  <c r="E108" i="1"/>
  <c r="U45" i="4"/>
  <c r="U44" i="4"/>
  <c r="X43" i="4"/>
  <c r="R43" i="4"/>
  <c r="O43" i="4"/>
  <c r="U43" i="4" s="1"/>
  <c r="I38" i="4"/>
  <c r="U36" i="4"/>
  <c r="U35" i="4"/>
  <c r="X34" i="4"/>
  <c r="O34" i="4"/>
  <c r="U34" i="4" s="1"/>
  <c r="U30" i="4"/>
  <c r="X28" i="4"/>
  <c r="U28" i="4"/>
  <c r="U26" i="4"/>
  <c r="U24" i="4"/>
  <c r="U23" i="4"/>
  <c r="U22" i="4"/>
  <c r="U20" i="4"/>
  <c r="R20" i="4"/>
  <c r="R32" i="4" s="1"/>
  <c r="R38" i="4" s="1"/>
  <c r="U19" i="4"/>
  <c r="U17" i="4"/>
  <c r="O17" i="4"/>
  <c r="O15" i="4"/>
  <c r="U15" i="4" s="1"/>
  <c r="X13" i="4"/>
  <c r="X32" i="4" s="1"/>
  <c r="X38" i="4" s="1"/>
  <c r="U13" i="4"/>
  <c r="R47" i="5"/>
  <c r="O47" i="5"/>
  <c r="U47" i="5" s="1"/>
  <c r="I47" i="5"/>
  <c r="U46" i="5"/>
  <c r="U45" i="5"/>
  <c r="X44" i="5"/>
  <c r="R44" i="5"/>
  <c r="I44" i="5"/>
  <c r="U37" i="5"/>
  <c r="U36" i="5"/>
  <c r="U35" i="5"/>
  <c r="X34" i="5"/>
  <c r="O34" i="5"/>
  <c r="U34" i="5" s="1"/>
  <c r="I34" i="5"/>
  <c r="X32" i="5"/>
  <c r="X39" i="5" s="1"/>
  <c r="O32" i="5"/>
  <c r="O39" i="5" s="1"/>
  <c r="I32" i="5"/>
  <c r="I39" i="5" s="1"/>
  <c r="U30" i="5"/>
  <c r="U28" i="5"/>
  <c r="U26" i="5"/>
  <c r="U24" i="5"/>
  <c r="U23" i="5"/>
  <c r="U22" i="5"/>
  <c r="R20" i="5"/>
  <c r="U20" i="5" s="1"/>
  <c r="U19" i="5"/>
  <c r="U17" i="5"/>
  <c r="U15" i="5"/>
  <c r="U13" i="5"/>
  <c r="O32" i="4" l="1"/>
  <c r="R32" i="5"/>
  <c r="R39" i="5" s="1"/>
  <c r="U39" i="5" s="1"/>
  <c r="O44" i="5"/>
  <c r="U44" i="5" s="1"/>
  <c r="U32" i="5"/>
  <c r="D82" i="1"/>
  <c r="C82" i="1"/>
  <c r="D83" i="1"/>
  <c r="C83" i="1"/>
  <c r="E83" i="1" l="1"/>
  <c r="O38" i="4"/>
  <c r="U38" i="4" s="1"/>
  <c r="U32" i="4"/>
  <c r="E167" i="1"/>
  <c r="D185" i="1" l="1"/>
  <c r="D184" i="1"/>
  <c r="D183" i="1"/>
  <c r="D182" i="1"/>
  <c r="C106" i="2"/>
  <c r="D108" i="2"/>
  <c r="D107" i="2"/>
  <c r="E182" i="1" l="1"/>
  <c r="D168" i="1" l="1"/>
  <c r="D170" i="1" s="1"/>
  <c r="E170" i="1" s="1"/>
  <c r="D161" i="1"/>
  <c r="D160" i="1"/>
  <c r="D122" i="1"/>
  <c r="D123" i="1"/>
  <c r="D121" i="1"/>
  <c r="D55" i="1"/>
  <c r="C160" i="1"/>
  <c r="C163" i="1"/>
  <c r="D163" i="1"/>
  <c r="E40" i="1" l="1"/>
  <c r="D145" i="2" l="1"/>
  <c r="D146" i="2"/>
  <c r="D144" i="2"/>
  <c r="E43" i="3" l="1"/>
  <c r="E25" i="3"/>
  <c r="D76" i="2" l="1"/>
  <c r="D159" i="2"/>
  <c r="D158" i="2"/>
  <c r="D157" i="2"/>
  <c r="D116" i="2"/>
  <c r="D115" i="2"/>
  <c r="C115" i="2"/>
  <c r="C116" i="2"/>
  <c r="D109" i="2"/>
  <c r="D78" i="2"/>
  <c r="D54" i="2"/>
  <c r="D52" i="2"/>
  <c r="E49" i="2"/>
  <c r="F49" i="2" s="1"/>
  <c r="E48" i="2"/>
  <c r="F48" i="2"/>
  <c r="E155" i="2"/>
  <c r="F155" i="2" s="1"/>
  <c r="E154" i="2"/>
  <c r="F154" i="2" s="1"/>
  <c r="E153" i="2"/>
  <c r="F153" i="2" s="1"/>
  <c r="E180" i="1"/>
  <c r="E179" i="1"/>
  <c r="E185" i="1" s="1"/>
  <c r="E178" i="1"/>
  <c r="E183" i="1"/>
  <c r="D156" i="2"/>
  <c r="D169" i="1"/>
  <c r="C169" i="1"/>
  <c r="C168" i="1"/>
  <c r="E166" i="1"/>
  <c r="D162" i="1"/>
  <c r="C162" i="1"/>
  <c r="C161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D132" i="1"/>
  <c r="E132" i="1" s="1"/>
  <c r="D131" i="1"/>
  <c r="C131" i="1"/>
  <c r="D130" i="1"/>
  <c r="C130" i="1"/>
  <c r="D129" i="1"/>
  <c r="C129" i="1"/>
  <c r="E128" i="1"/>
  <c r="E127" i="1"/>
  <c r="E126" i="1"/>
  <c r="C123" i="1"/>
  <c r="E123" i="1" s="1"/>
  <c r="E120" i="1"/>
  <c r="E119" i="1"/>
  <c r="E118" i="1"/>
  <c r="E117" i="1"/>
  <c r="E115" i="1"/>
  <c r="E114" i="1"/>
  <c r="E113" i="1"/>
  <c r="E112" i="1"/>
  <c r="E111" i="1"/>
  <c r="E110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3" i="1"/>
  <c r="E92" i="1"/>
  <c r="E91" i="1"/>
  <c r="E90" i="1"/>
  <c r="E89" i="1"/>
  <c r="E88" i="1"/>
  <c r="E86" i="1"/>
  <c r="D84" i="1"/>
  <c r="C84" i="1"/>
  <c r="D81" i="1"/>
  <c r="E80" i="1"/>
  <c r="E79" i="1"/>
  <c r="E78" i="1"/>
  <c r="E77" i="1"/>
  <c r="E76" i="1"/>
  <c r="E75" i="1"/>
  <c r="E74" i="1"/>
  <c r="E70" i="1"/>
  <c r="E73" i="1"/>
  <c r="E72" i="1"/>
  <c r="E71" i="1"/>
  <c r="E69" i="1"/>
  <c r="E68" i="1"/>
  <c r="E67" i="1"/>
  <c r="E66" i="1"/>
  <c r="E64" i="1"/>
  <c r="E63" i="1"/>
  <c r="E62" i="1"/>
  <c r="E60" i="1"/>
  <c r="D57" i="1"/>
  <c r="C57" i="1"/>
  <c r="D56" i="1"/>
  <c r="C56" i="1"/>
  <c r="C55" i="1"/>
  <c r="E53" i="1"/>
  <c r="E52" i="1"/>
  <c r="E51" i="1"/>
  <c r="D50" i="1"/>
  <c r="C50" i="1"/>
  <c r="E49" i="1"/>
  <c r="E48" i="1"/>
  <c r="E47" i="1"/>
  <c r="E46" i="1"/>
  <c r="E45" i="1"/>
  <c r="E44" i="1"/>
  <c r="E43" i="1"/>
  <c r="E42" i="1"/>
  <c r="E41" i="1"/>
  <c r="E39" i="1"/>
  <c r="E38" i="1"/>
  <c r="E37" i="1"/>
  <c r="D36" i="1"/>
  <c r="C36" i="1"/>
  <c r="E35" i="1"/>
  <c r="E34" i="1"/>
  <c r="E33" i="1"/>
  <c r="E32" i="1"/>
  <c r="E31" i="1"/>
  <c r="E30" i="1"/>
  <c r="D29" i="1"/>
  <c r="C29" i="1"/>
  <c r="E28" i="1"/>
  <c r="E27" i="1"/>
  <c r="E26" i="1"/>
  <c r="D25" i="1"/>
  <c r="C25" i="1"/>
  <c r="E24" i="1"/>
  <c r="E23" i="1"/>
  <c r="D22" i="1"/>
  <c r="C22" i="1"/>
  <c r="E21" i="1"/>
  <c r="E20" i="1"/>
  <c r="D19" i="1"/>
  <c r="C19" i="1"/>
  <c r="E18" i="1"/>
  <c r="E17" i="1"/>
  <c r="D16" i="1"/>
  <c r="C16" i="1"/>
  <c r="E15" i="1"/>
  <c r="E14" i="1"/>
  <c r="E13" i="1"/>
  <c r="D12" i="1"/>
  <c r="C12" i="1"/>
  <c r="E11" i="1"/>
  <c r="E10" i="1"/>
  <c r="E9" i="1"/>
  <c r="E8" i="1"/>
  <c r="D7" i="1"/>
  <c r="C7" i="1"/>
  <c r="E116" i="2" l="1"/>
  <c r="F116" i="2" s="1"/>
  <c r="D162" i="2"/>
  <c r="D54" i="1"/>
  <c r="D172" i="1" s="1"/>
  <c r="D187" i="1" s="1"/>
  <c r="D174" i="1"/>
  <c r="D164" i="2"/>
  <c r="E29" i="1"/>
  <c r="E130" i="1"/>
  <c r="E163" i="1"/>
  <c r="E160" i="1"/>
  <c r="E161" i="1"/>
  <c r="E16" i="1"/>
  <c r="E22" i="1"/>
  <c r="E50" i="1"/>
  <c r="E121" i="1"/>
  <c r="C54" i="1"/>
  <c r="C172" i="1" s="1"/>
  <c r="C187" i="1" s="1"/>
  <c r="E57" i="1"/>
  <c r="E169" i="1"/>
  <c r="E82" i="1"/>
  <c r="E84" i="1"/>
  <c r="E115" i="2"/>
  <c r="F115" i="2" s="1"/>
  <c r="E12" i="1"/>
  <c r="E19" i="1"/>
  <c r="E25" i="1"/>
  <c r="E36" i="1"/>
  <c r="E81" i="1"/>
  <c r="E122" i="1"/>
  <c r="E129" i="1"/>
  <c r="E131" i="1"/>
  <c r="E162" i="1"/>
  <c r="E168" i="1"/>
  <c r="E7" i="1"/>
  <c r="E55" i="1"/>
  <c r="D175" i="1"/>
  <c r="E56" i="1"/>
  <c r="E173" i="1" l="1"/>
  <c r="E174" i="1"/>
  <c r="E175" i="1"/>
  <c r="E172" i="1"/>
  <c r="E187" i="1" s="1"/>
  <c r="E54" i="1"/>
  <c r="E46" i="2" l="1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E29" i="2"/>
  <c r="F29" i="2" s="1"/>
  <c r="E28" i="2"/>
  <c r="F28" i="2" s="1"/>
  <c r="E27" i="2"/>
  <c r="F27" i="2" s="1"/>
  <c r="E26" i="2"/>
  <c r="F26" i="2" s="1"/>
  <c r="E25" i="2"/>
  <c r="F25" i="2" s="1"/>
  <c r="E23" i="2"/>
  <c r="F23" i="2" s="1"/>
  <c r="E22" i="2"/>
  <c r="F22" i="2" s="1"/>
  <c r="E14" i="2"/>
  <c r="F14" i="2" s="1"/>
  <c r="E13" i="2"/>
  <c r="F13" i="2" s="1"/>
  <c r="E11" i="2"/>
  <c r="F11" i="2" s="1"/>
  <c r="E10" i="2"/>
  <c r="F10" i="2" s="1"/>
  <c r="E9" i="2"/>
  <c r="F9" i="2" s="1"/>
  <c r="E8" i="2"/>
  <c r="F8" i="2" s="1"/>
  <c r="D106" i="2"/>
  <c r="D143" i="2"/>
  <c r="E81" i="2"/>
  <c r="E149" i="2"/>
  <c r="E142" i="2"/>
  <c r="F142" i="2" s="1"/>
  <c r="E141" i="2"/>
  <c r="F141" i="2" s="1"/>
  <c r="E140" i="2"/>
  <c r="F140" i="2" s="1"/>
  <c r="E139" i="2"/>
  <c r="F139" i="2" s="1"/>
  <c r="E138" i="2"/>
  <c r="E137" i="2"/>
  <c r="F137" i="2" s="1"/>
  <c r="E136" i="2"/>
  <c r="F136" i="2" s="1"/>
  <c r="E135" i="2"/>
  <c r="F135" i="2" s="1"/>
  <c r="E134" i="2"/>
  <c r="E133" i="2"/>
  <c r="E132" i="2"/>
  <c r="F132" i="2" s="1"/>
  <c r="E131" i="2"/>
  <c r="F131" i="2" s="1"/>
  <c r="E130" i="2"/>
  <c r="E129" i="2"/>
  <c r="F129" i="2" s="1"/>
  <c r="E128" i="2"/>
  <c r="F128" i="2" s="1"/>
  <c r="E127" i="2"/>
  <c r="F127" i="2" s="1"/>
  <c r="E126" i="2"/>
  <c r="E125" i="2"/>
  <c r="F125" i="2" s="1"/>
  <c r="E124" i="2"/>
  <c r="F124" i="2" s="1"/>
  <c r="E123" i="2"/>
  <c r="F123" i="2" s="1"/>
  <c r="E122" i="2"/>
  <c r="E120" i="2"/>
  <c r="E119" i="2"/>
  <c r="F119" i="2" s="1"/>
  <c r="E113" i="2"/>
  <c r="F113" i="2" s="1"/>
  <c r="E112" i="2"/>
  <c r="E105" i="2"/>
  <c r="F105" i="2" s="1"/>
  <c r="E104" i="2"/>
  <c r="F104" i="2" s="1"/>
  <c r="E103" i="2"/>
  <c r="E102" i="2"/>
  <c r="E101" i="2"/>
  <c r="E100" i="2"/>
  <c r="F100" i="2" s="1"/>
  <c r="E99" i="2"/>
  <c r="F99" i="2" s="1"/>
  <c r="E98" i="2"/>
  <c r="E96" i="2"/>
  <c r="F96" i="2" s="1"/>
  <c r="E95" i="2"/>
  <c r="F95" i="2" s="1"/>
  <c r="E94" i="2"/>
  <c r="F94" i="2" s="1"/>
  <c r="E93" i="2"/>
  <c r="E92" i="2"/>
  <c r="F92" i="2" s="1"/>
  <c r="E91" i="2"/>
  <c r="F91" i="2" s="1"/>
  <c r="E90" i="2"/>
  <c r="F90" i="2" s="1"/>
  <c r="E89" i="2"/>
  <c r="F89" i="2" s="1"/>
  <c r="E88" i="2"/>
  <c r="E87" i="2"/>
  <c r="F87" i="2" s="1"/>
  <c r="E86" i="2"/>
  <c r="E85" i="2"/>
  <c r="E84" i="2"/>
  <c r="F84" i="2" s="1"/>
  <c r="E83" i="2"/>
  <c r="F83" i="2" s="1"/>
  <c r="E82" i="2"/>
  <c r="F82" i="2" s="1"/>
  <c r="E80" i="2"/>
  <c r="F80" i="2" s="1"/>
  <c r="E74" i="2"/>
  <c r="E73" i="2"/>
  <c r="E72" i="2"/>
  <c r="E71" i="2"/>
  <c r="E70" i="2"/>
  <c r="E69" i="2"/>
  <c r="F69" i="2" s="1"/>
  <c r="E68" i="2"/>
  <c r="E67" i="2"/>
  <c r="E66" i="2"/>
  <c r="E65" i="2"/>
  <c r="E64" i="2"/>
  <c r="E63" i="2"/>
  <c r="E62" i="2"/>
  <c r="F62" i="2" s="1"/>
  <c r="E61" i="2"/>
  <c r="F61" i="2" s="1"/>
  <c r="E60" i="2"/>
  <c r="E59" i="2"/>
  <c r="E58" i="2"/>
  <c r="F58" i="2" s="1"/>
  <c r="E57" i="2"/>
  <c r="F149" i="2"/>
  <c r="F138" i="2"/>
  <c r="F134" i="2"/>
  <c r="F133" i="2"/>
  <c r="F130" i="2"/>
  <c r="F126" i="2"/>
  <c r="F122" i="2"/>
  <c r="F112" i="2"/>
  <c r="F103" i="2"/>
  <c r="F102" i="2"/>
  <c r="F101" i="2"/>
  <c r="F98" i="2"/>
  <c r="F93" i="2"/>
  <c r="F88" i="2"/>
  <c r="F86" i="2"/>
  <c r="F85" i="2"/>
  <c r="D114" i="2"/>
  <c r="D24" i="2"/>
  <c r="D32" i="2"/>
  <c r="D12" i="2"/>
  <c r="D7" i="2"/>
  <c r="D47" i="2"/>
  <c r="D21" i="2"/>
  <c r="D20" i="2"/>
  <c r="E20" i="2" s="1"/>
  <c r="F20" i="2" s="1"/>
  <c r="D18" i="2"/>
  <c r="E18" i="2" s="1"/>
  <c r="F18" i="2" s="1"/>
  <c r="D16" i="2"/>
  <c r="C159" i="2"/>
  <c r="E159" i="2" s="1"/>
  <c r="F159" i="2" s="1"/>
  <c r="C158" i="2"/>
  <c r="E158" i="2" s="1"/>
  <c r="F158" i="2" s="1"/>
  <c r="C157" i="2"/>
  <c r="E157" i="2" s="1"/>
  <c r="F157" i="2" s="1"/>
  <c r="C156" i="2"/>
  <c r="E156" i="2" s="1"/>
  <c r="F156" i="2" s="1"/>
  <c r="C150" i="2"/>
  <c r="E150" i="2" s="1"/>
  <c r="F150" i="2" s="1"/>
  <c r="C146" i="2"/>
  <c r="E146" i="2" s="1"/>
  <c r="F146" i="2" s="1"/>
  <c r="C145" i="2"/>
  <c r="E145" i="2" s="1"/>
  <c r="F145" i="2" s="1"/>
  <c r="C144" i="2"/>
  <c r="E144" i="2" s="1"/>
  <c r="F144" i="2" s="1"/>
  <c r="C143" i="2"/>
  <c r="C114" i="2"/>
  <c r="C109" i="2"/>
  <c r="E109" i="2" s="1"/>
  <c r="F109" i="2" s="1"/>
  <c r="C108" i="2"/>
  <c r="E108" i="2" s="1"/>
  <c r="F108" i="2" s="1"/>
  <c r="C107" i="2"/>
  <c r="C78" i="2"/>
  <c r="C76" i="2"/>
  <c r="E76" i="2" s="1"/>
  <c r="F76" i="2" s="1"/>
  <c r="C75" i="2"/>
  <c r="C54" i="2"/>
  <c r="E54" i="2" s="1"/>
  <c r="F54" i="2" s="1"/>
  <c r="C53" i="2"/>
  <c r="C52" i="2"/>
  <c r="E52" i="2" s="1"/>
  <c r="F52" i="2" s="1"/>
  <c r="C47" i="2"/>
  <c r="C32" i="2"/>
  <c r="C24" i="2"/>
  <c r="C21" i="2"/>
  <c r="E21" i="2" s="1"/>
  <c r="C19" i="2"/>
  <c r="E19" i="2" s="1"/>
  <c r="C17" i="2"/>
  <c r="E17" i="2" s="1"/>
  <c r="C15" i="2"/>
  <c r="E15" i="2" s="1"/>
  <c r="C12" i="2"/>
  <c r="E12" i="2" s="1"/>
  <c r="C7" i="2"/>
  <c r="E24" i="2" l="1"/>
  <c r="D53" i="2"/>
  <c r="D163" i="2" s="1"/>
  <c r="D168" i="2" s="1"/>
  <c r="E47" i="2"/>
  <c r="E143" i="2"/>
  <c r="F143" i="2" s="1"/>
  <c r="E16" i="2"/>
  <c r="F16" i="2" s="1"/>
  <c r="C163" i="2"/>
  <c r="E53" i="2"/>
  <c r="F53" i="2" s="1"/>
  <c r="C164" i="2"/>
  <c r="E164" i="2" s="1"/>
  <c r="F164" i="2" s="1"/>
  <c r="E78" i="2"/>
  <c r="F78" i="2" s="1"/>
  <c r="C162" i="2"/>
  <c r="E107" i="2"/>
  <c r="F107" i="2" s="1"/>
  <c r="E7" i="2"/>
  <c r="E32" i="2"/>
  <c r="E114" i="2"/>
  <c r="F114" i="2" s="1"/>
  <c r="E106" i="2"/>
  <c r="F106" i="2" s="1"/>
  <c r="C51" i="2"/>
  <c r="C161" i="2" s="1"/>
  <c r="C166" i="2" s="1"/>
  <c r="E163" i="2" l="1"/>
  <c r="F163" i="2" s="1"/>
  <c r="C168" i="2"/>
  <c r="E162" i="2"/>
  <c r="F74" i="2"/>
  <c r="F73" i="2"/>
  <c r="F72" i="2"/>
  <c r="F70" i="2"/>
  <c r="F68" i="2"/>
  <c r="F67" i="2"/>
  <c r="F66" i="2"/>
  <c r="F65" i="2"/>
  <c r="F64" i="2"/>
  <c r="F63" i="2"/>
  <c r="F60" i="2"/>
  <c r="F59" i="2"/>
  <c r="F57" i="2"/>
  <c r="D75" i="2"/>
  <c r="E75" i="2" s="1"/>
  <c r="D51" i="2"/>
  <c r="D161" i="2" s="1"/>
  <c r="D166" i="2" s="1"/>
  <c r="E166" i="2" s="1"/>
  <c r="F166" i="2" s="1"/>
  <c r="F47" i="2"/>
  <c r="F32" i="2"/>
  <c r="F24" i="2"/>
  <c r="F21" i="2"/>
  <c r="F19" i="2"/>
  <c r="F17" i="2"/>
  <c r="F15" i="2"/>
  <c r="F12" i="2"/>
  <c r="F162" i="2" l="1"/>
  <c r="E168" i="2"/>
  <c r="F168" i="2" s="1"/>
  <c r="E161" i="2"/>
  <c r="F161" i="2" s="1"/>
  <c r="E51" i="2"/>
  <c r="F51" i="2" s="1"/>
  <c r="F75" i="2"/>
  <c r="F7" i="2"/>
</calcChain>
</file>

<file path=xl/comments1.xml><?xml version="1.0" encoding="utf-8"?>
<comments xmlns="http://schemas.openxmlformats.org/spreadsheetml/2006/main">
  <authors>
    <author>Hiatt, Eric</author>
  </authors>
  <commentList>
    <comment ref="A37" authorId="0" shapeId="0">
      <text>
        <r>
          <rPr>
            <b/>
            <sz val="9"/>
            <color indexed="81"/>
            <rFont val="Tahoma"/>
            <family val="2"/>
          </rPr>
          <t>Hiatt, Eric:</t>
        </r>
        <r>
          <rPr>
            <sz val="9"/>
            <color indexed="81"/>
            <rFont val="Tahoma"/>
            <family val="2"/>
          </rPr>
          <t xml:space="preserve">
includes operational, prairie research, hospital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Hiatt, Eric:</t>
        </r>
        <r>
          <rPr>
            <sz val="9"/>
            <color indexed="81"/>
            <rFont val="Tahoma"/>
            <family val="2"/>
          </rPr>
          <t xml:space="preserve">
includes operational, prairie research, hospital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Hiatt, Eric:</t>
        </r>
        <r>
          <rPr>
            <sz val="9"/>
            <color indexed="81"/>
            <rFont val="Tahoma"/>
            <family val="2"/>
          </rPr>
          <t xml:space="preserve">
"the following colleges" but does not list the colleges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</rPr>
          <t>Hiatt, Eric:</t>
        </r>
        <r>
          <rPr>
            <sz val="9"/>
            <color indexed="81"/>
            <rFont val="Tahoma"/>
            <family val="2"/>
          </rPr>
          <t xml:space="preserve">
"the following colleges" but does not list the colleges</t>
        </r>
      </text>
    </comment>
    <comment ref="A135" authorId="0" shapeId="0">
      <text>
        <r>
          <rPr>
            <b/>
            <sz val="9"/>
            <color indexed="81"/>
            <rFont val="Tahoma"/>
            <family val="2"/>
          </rPr>
          <t>Hiatt, Eric:</t>
        </r>
        <r>
          <rPr>
            <sz val="9"/>
            <color indexed="81"/>
            <rFont val="Tahoma"/>
            <family val="2"/>
          </rPr>
          <t xml:space="preserve">
includes 2% admin agency spending</t>
        </r>
      </text>
    </comment>
    <comment ref="A136" authorId="0" shapeId="0">
      <text>
        <r>
          <rPr>
            <b/>
            <sz val="9"/>
            <color indexed="81"/>
            <rFont val="Tahoma"/>
            <family val="2"/>
          </rPr>
          <t>Hiatt, Eric:</t>
        </r>
        <r>
          <rPr>
            <sz val="9"/>
            <color indexed="81"/>
            <rFont val="Tahoma"/>
            <family val="2"/>
          </rPr>
          <t xml:space="preserve">
includes 2% admin agency spending</t>
        </r>
      </text>
    </comment>
  </commentList>
</comments>
</file>

<file path=xl/comments2.xml><?xml version="1.0" encoding="utf-8"?>
<comments xmlns="http://schemas.openxmlformats.org/spreadsheetml/2006/main">
  <authors>
    <author>Hiatt, Eric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Hiatt, Eric:</t>
        </r>
        <r>
          <rPr>
            <sz val="9"/>
            <color indexed="81"/>
            <rFont val="Tahoma"/>
            <family val="2"/>
          </rPr>
          <t xml:space="preserve">
includes labor relations and degree programs </t>
        </r>
      </text>
    </comment>
    <comment ref="A120" authorId="0" shapeId="0">
      <text>
        <r>
          <rPr>
            <b/>
            <sz val="9"/>
            <color indexed="81"/>
            <rFont val="Tahoma"/>
            <family val="2"/>
          </rPr>
          <t>Hiatt, Eric:</t>
        </r>
        <r>
          <rPr>
            <sz val="9"/>
            <color indexed="81"/>
            <rFont val="Tahoma"/>
            <family val="2"/>
          </rPr>
          <t xml:space="preserve">
includes 2% admin agency spending</t>
        </r>
      </text>
    </comment>
  </commentList>
</comments>
</file>

<file path=xl/sharedStrings.xml><?xml version="1.0" encoding="utf-8"?>
<sst xmlns="http://schemas.openxmlformats.org/spreadsheetml/2006/main" count="922" uniqueCount="336">
  <si>
    <t>Public Universities</t>
  </si>
  <si>
    <t>Fund</t>
  </si>
  <si>
    <t>Chicago State University</t>
  </si>
  <si>
    <t xml:space="preserve">     Operating</t>
  </si>
  <si>
    <t>EAF</t>
  </si>
  <si>
    <t>Eastern Illinois University</t>
  </si>
  <si>
    <t>Governors State University</t>
  </si>
  <si>
    <t xml:space="preserve">      Operating</t>
  </si>
  <si>
    <t>Illinois State University</t>
  </si>
  <si>
    <t>Northeastern Illinois University</t>
  </si>
  <si>
    <t>Northern Illinois University</t>
  </si>
  <si>
    <t>Southern Illinois University</t>
  </si>
  <si>
    <t>University of Illinois</t>
  </si>
  <si>
    <t>Fire Prevention Fund</t>
  </si>
  <si>
    <t>Western Illinois University</t>
  </si>
  <si>
    <t>Total Public Universities</t>
  </si>
  <si>
    <t>All Fund</t>
  </si>
  <si>
    <t>Other Funds</t>
  </si>
  <si>
    <t>IBHE</t>
  </si>
  <si>
    <t>GRF</t>
  </si>
  <si>
    <t>UCLC</t>
  </si>
  <si>
    <t>DFI</t>
  </si>
  <si>
    <t>Total IBHE</t>
  </si>
  <si>
    <t>Community Colleges</t>
  </si>
  <si>
    <t>ICCB Ordinary and contingent expenses</t>
  </si>
  <si>
    <t>East St. Louis Higher Education Center</t>
  </si>
  <si>
    <t>Lincoln's Challenge Program</t>
  </si>
  <si>
    <t>Alternative Schools Network</t>
  </si>
  <si>
    <t>ILDS</t>
  </si>
  <si>
    <t>Small College Grants</t>
  </si>
  <si>
    <t>Performance Funding Grants</t>
  </si>
  <si>
    <t>Adult Education</t>
  </si>
  <si>
    <t>GED Testing</t>
  </si>
  <si>
    <t>CTE Nursing Prep</t>
  </si>
  <si>
    <t>CTE Grants</t>
  </si>
  <si>
    <t>Adult Education Literacy Grants</t>
  </si>
  <si>
    <t>Total Community College/Adult Ed</t>
  </si>
  <si>
    <t>All Funds</t>
  </si>
  <si>
    <t>IMSA</t>
  </si>
  <si>
    <t>Total IMSA</t>
  </si>
  <si>
    <t>ISAC</t>
  </si>
  <si>
    <t>Outreach</t>
  </si>
  <si>
    <t xml:space="preserve">MAP </t>
  </si>
  <si>
    <t>Dependents Grants</t>
  </si>
  <si>
    <t>Minority Teacher Scholarships</t>
  </si>
  <si>
    <t>Golden  Apple Scholarships</t>
  </si>
  <si>
    <t>Veterans Home Loan Repayment</t>
  </si>
  <si>
    <t>Nurse Educator Loan Repayment</t>
  </si>
  <si>
    <t>Teachers Loan Repayment Program</t>
  </si>
  <si>
    <t>Total ISAC</t>
  </si>
  <si>
    <t>SUCSS</t>
  </si>
  <si>
    <t>Total SUCSS</t>
  </si>
  <si>
    <t>Total</t>
  </si>
  <si>
    <t xml:space="preserve"> </t>
  </si>
  <si>
    <t>Veterans's Grant</t>
  </si>
  <si>
    <t>Illinois Scholars Scholarships</t>
  </si>
  <si>
    <t>Operating expenses</t>
  </si>
  <si>
    <t xml:space="preserve">     Dixon Agricultural Center</t>
  </si>
  <si>
    <t xml:space="preserve">     Public Policy Institute (UIC)</t>
  </si>
  <si>
    <t xml:space="preserve">     College of Dentistry</t>
  </si>
  <si>
    <t xml:space="preserve">     Pharmacy Practice Education</t>
  </si>
  <si>
    <t xml:space="preserve">     Fire protection services</t>
  </si>
  <si>
    <t xml:space="preserve">     Pharmacy (Rockford)</t>
  </si>
  <si>
    <t>Grants for educational purposes/bridge programs (Alternative Schools)</t>
  </si>
  <si>
    <t>GYO</t>
  </si>
  <si>
    <t>Operating Expenses</t>
  </si>
  <si>
    <t>Illinois Board of Higher Education Rack Up - Fiscal Year 2017</t>
  </si>
  <si>
    <t>Operations</t>
  </si>
  <si>
    <t>MyCreditsTransfer</t>
  </si>
  <si>
    <t>Quad-Cities Graduate Study Center</t>
  </si>
  <si>
    <t>IMSA Fusion</t>
  </si>
  <si>
    <t>Cooperative Work Study</t>
  </si>
  <si>
    <t>Nursing Grants</t>
  </si>
  <si>
    <t>Nurse Fellowships</t>
  </si>
  <si>
    <t>Washington Center Intern Program</t>
  </si>
  <si>
    <t xml:space="preserve">     Daily Egyptian</t>
  </si>
  <si>
    <t>Base operating, equalization, CCC</t>
  </si>
  <si>
    <t xml:space="preserve">     Hispanic Center for Excellence (UIC)</t>
  </si>
  <si>
    <t>Illinois Board of Higher Education Rack Up - Fiscal Year 2018</t>
  </si>
  <si>
    <t xml:space="preserve">     CSU Education Improvement Fund</t>
  </si>
  <si>
    <t>CSU Ed Imp Fund</t>
  </si>
  <si>
    <t xml:space="preserve">     Pharmacy school</t>
  </si>
  <si>
    <t>Gen. Prof. Dedicated Fd</t>
  </si>
  <si>
    <t xml:space="preserve">     Financial Assistance Outreach Center</t>
  </si>
  <si>
    <t xml:space="preserve">     Scholarships</t>
  </si>
  <si>
    <t>State College and University Trust Fund</t>
  </si>
  <si>
    <t xml:space="preserve">    SimmonsCooper Cancer Center</t>
  </si>
  <si>
    <t xml:space="preserve">    Daily Egyptian</t>
  </si>
  <si>
    <t xml:space="preserve">     SIUE fire protection services</t>
  </si>
  <si>
    <t xml:space="preserve">     National Corn-to-Ethanol Research Center</t>
  </si>
  <si>
    <t xml:space="preserve">     Prairie Research Center</t>
  </si>
  <si>
    <t xml:space="preserve">     Hospital</t>
  </si>
  <si>
    <t xml:space="preserve">     Hispanic Center for Excellence</t>
  </si>
  <si>
    <t xml:space="preserve">     Dixon Springs Ag Center</t>
  </si>
  <si>
    <t xml:space="preserve">     Public Policy Institute</t>
  </si>
  <si>
    <t xml:space="preserve">     Pharmacy school in Rockford</t>
  </si>
  <si>
    <t xml:space="preserve">     Illinois Fire Services Institute</t>
  </si>
  <si>
    <t xml:space="preserve">     Emergency Mosquito Abatement</t>
  </si>
  <si>
    <t>Emergency Public Health Fund</t>
  </si>
  <si>
    <t xml:space="preserve">     Mosquito Research and Abatement</t>
  </si>
  <si>
    <t>Used Tire Management Fund</t>
  </si>
  <si>
    <t xml:space="preserve">     Ordinary and contingent expenses</t>
  </si>
  <si>
    <t>Hazardous Waste Research Fund</t>
  </si>
  <si>
    <t>Ordinary and contingent expenses</t>
  </si>
  <si>
    <t>P-20 ILDS</t>
  </si>
  <si>
    <t>MyCreditsTransfer( u.select)</t>
  </si>
  <si>
    <t>Quad Cities</t>
  </si>
  <si>
    <t>Nursing school grants</t>
  </si>
  <si>
    <t>Nurse educator fellowships</t>
  </si>
  <si>
    <t>Federal contracts and grants</t>
  </si>
  <si>
    <t>BHE Fed Grants Fd</t>
  </si>
  <si>
    <t>Distance Learning Fund</t>
  </si>
  <si>
    <t>Academic Quality Assurance Fund</t>
  </si>
  <si>
    <t>Private College Academic Quality Assurance Fund</t>
  </si>
  <si>
    <t>Private Business &amp; Vocational Schools Quality Assurance</t>
  </si>
  <si>
    <t>Base Operating Grants</t>
  </si>
  <si>
    <t>PPTRF</t>
  </si>
  <si>
    <t>Equalization Grants</t>
  </si>
  <si>
    <t>City Colleges of Chicago</t>
  </si>
  <si>
    <t xml:space="preserve">Designated Reimbursement of Veterans Grants </t>
  </si>
  <si>
    <t>Maintaining and updating technology</t>
  </si>
  <si>
    <t>ICCB Grants Fund (inc prior year expend)</t>
  </si>
  <si>
    <t>ICCB Contracts and Grants Fund</t>
  </si>
  <si>
    <t>Ordinary and contingency expenses</t>
  </si>
  <si>
    <t>ICCB Federal Trust Fund</t>
  </si>
  <si>
    <t>Adult Education Administration</t>
  </si>
  <si>
    <t>Adult Education Fund</t>
  </si>
  <si>
    <t>High School Equivalency Testing Fund</t>
  </si>
  <si>
    <t>CTE Grants (OSF)</t>
  </si>
  <si>
    <t>Career and Technical Education Fund</t>
  </si>
  <si>
    <t>Federal Adult Education Grants</t>
  </si>
  <si>
    <t>ICCB Adult Education Fund</t>
  </si>
  <si>
    <t>IMSA Income Fund</t>
  </si>
  <si>
    <t>IL Scholars Scholarships</t>
  </si>
  <si>
    <t>Collections</t>
  </si>
  <si>
    <t>ISAC Accounts Receivable Fund</t>
  </si>
  <si>
    <t>Higher Education License Plate Grants (HELP)</t>
  </si>
  <si>
    <t>University Grant Fund</t>
  </si>
  <si>
    <t>Research, outreach, &amp; training</t>
  </si>
  <si>
    <t>ISAC Contracts &amp; Grants Fund</t>
  </si>
  <si>
    <t>Optometric Education Scholarship Program</t>
  </si>
  <si>
    <t>National Guard Grants</t>
  </si>
  <si>
    <t>National Guard and Naval Militia Grant Fund</t>
  </si>
  <si>
    <t>Golden Apple Scholars of Illinois Program</t>
  </si>
  <si>
    <t>Golden Apple Scholars of Illinois Fund</t>
  </si>
  <si>
    <t>Student Loan Operating Fund Expenses</t>
  </si>
  <si>
    <t>Student Loan Operating Fund</t>
  </si>
  <si>
    <t>Federal Loan System Develop. &amp; Maint.</t>
  </si>
  <si>
    <t>Illinois Designated Account Purchase Program</t>
  </si>
  <si>
    <t>Collection activities (FFEL) under FHEA</t>
  </si>
  <si>
    <t>Paul Douglas Teacher Scholarship (Refund to ED)</t>
  </si>
  <si>
    <t>Loan Guarantee Program</t>
  </si>
  <si>
    <t>Federal Student Loan Fund</t>
  </si>
  <si>
    <t>Federal Grant Funding</t>
  </si>
  <si>
    <t>Federal Student Incentives Trust Fund</t>
  </si>
  <si>
    <t>John R. Justice Student Loan  Repayment Program</t>
  </si>
  <si>
    <t>SURS</t>
  </si>
  <si>
    <t>State Contribution</t>
  </si>
  <si>
    <t>State Contributions</t>
  </si>
  <si>
    <t>State Pension Fund</t>
  </si>
  <si>
    <t>Community College Health Insurance (CIP)</t>
  </si>
  <si>
    <t>ICCB Instructional Dev./Enhanc. Revolving Fund</t>
  </si>
  <si>
    <t>Optometric Licens. &amp; Disciplinary Board Fund</t>
  </si>
  <si>
    <t>Fed. Cong. Teacher Scholarship Prog. Fund</t>
  </si>
  <si>
    <t>FY 15</t>
  </si>
  <si>
    <t>FY 15-18 $ Chng.</t>
  </si>
  <si>
    <t>FY 15-18 % Chng.</t>
  </si>
  <si>
    <t>STEM CAHMCP</t>
  </si>
  <si>
    <t>FY 17 - 99-524</t>
  </si>
  <si>
    <t>Essential Payments for Instruction</t>
  </si>
  <si>
    <t>FY 17 Total</t>
  </si>
  <si>
    <t>Academic Quality Assurance</t>
  </si>
  <si>
    <t>Private College Academic Quality</t>
  </si>
  <si>
    <t>PBVS Quality Assurance Fund</t>
  </si>
  <si>
    <t>NCLB (Federal)</t>
  </si>
  <si>
    <t>BHE Federal Grants Fund</t>
  </si>
  <si>
    <t xml:space="preserve">     Labor Employee Relations</t>
  </si>
  <si>
    <t>Washington Center Internship</t>
  </si>
  <si>
    <t>NA</t>
  </si>
  <si>
    <t>Total SURS</t>
  </si>
  <si>
    <t>Rock Valley College Grants</t>
  </si>
  <si>
    <t>Total w/o SURS</t>
  </si>
  <si>
    <t xml:space="preserve">     Labor and Employee Relations</t>
  </si>
  <si>
    <t>Budget Stabilization Fund</t>
  </si>
  <si>
    <t xml:space="preserve">ICCB Grants Fund </t>
  </si>
  <si>
    <t>CTE Activities</t>
  </si>
  <si>
    <t>Total w/ SURS</t>
  </si>
  <si>
    <t>FY 18 Appropriations vs. FY 15 Base Year</t>
  </si>
  <si>
    <t>Capital Reappropriations</t>
  </si>
  <si>
    <t>Article, Section</t>
  </si>
  <si>
    <t>Project</t>
  </si>
  <si>
    <t>Richland Community College</t>
  </si>
  <si>
    <t>Art. 104,Sec.195</t>
  </si>
  <si>
    <t>CDF</t>
  </si>
  <si>
    <t>Renovate/Additional to Student Success Center</t>
  </si>
  <si>
    <t>College of Lake County</t>
  </si>
  <si>
    <t>Art. 104,sec.195</t>
  </si>
  <si>
    <t>Construct Classroom Building at Grayslake</t>
  </si>
  <si>
    <t>HVAC; Electrical; Fire Sprinkler Upgrades</t>
  </si>
  <si>
    <t>Olive Harvey College</t>
  </si>
  <si>
    <t>Construction of a New Building</t>
  </si>
  <si>
    <t>Spoon River College</t>
  </si>
  <si>
    <t>Construct Multi-Purpose Building</t>
  </si>
  <si>
    <t>Art. 104, sec.270</t>
  </si>
  <si>
    <t>Replace electrical system and other improvements</t>
  </si>
  <si>
    <t>Utility tunnel upgrades</t>
  </si>
  <si>
    <t>Roof replacements; wall repairs (various)</t>
  </si>
  <si>
    <t>Roof replacements; wall repairs (Buildings H, J, and BBH)</t>
  </si>
  <si>
    <t>Renovate/Expand Stevens Building</t>
  </si>
  <si>
    <t>SIU Edwardsville</t>
  </si>
  <si>
    <t>Renovate/Construct Science Lab</t>
  </si>
  <si>
    <t>SIU Carbondale</t>
  </si>
  <si>
    <t>Fire Alarm upgrades</t>
  </si>
  <si>
    <t>University of Illinois at Chicago</t>
  </si>
  <si>
    <t>Elevator upgrades</t>
  </si>
  <si>
    <t>Renovate/Upgrades to College of Dentistry</t>
  </si>
  <si>
    <t>University of Illinois at Urbana</t>
  </si>
  <si>
    <t>Renovate Veterinary Medical Large Animal Clinic</t>
  </si>
  <si>
    <t>Health/Life Safety upgrades (campus wide)</t>
  </si>
  <si>
    <t>Construct Integrated Bioresearch Lab</t>
  </si>
  <si>
    <t>Art. 104, sec. 275</t>
  </si>
  <si>
    <t>Plan/Construct teacher training/student enrichment program space</t>
  </si>
  <si>
    <t>Art. 104, sec. 280</t>
  </si>
  <si>
    <t>Residence Hall rehab/addition</t>
  </si>
  <si>
    <t>A' Wing Lab remodel</t>
  </si>
  <si>
    <t>Capital Appropriations (New)</t>
  </si>
  <si>
    <t>Appropriated Amount</t>
  </si>
  <si>
    <t>Art. 105, Sec. 5</t>
  </si>
  <si>
    <t>Construct a New Building</t>
  </si>
  <si>
    <t>Art. 105, Sec. 10</t>
  </si>
  <si>
    <t>Art. 105, Sec. 15</t>
  </si>
  <si>
    <t>Renovate/Addition to Student Success Center</t>
  </si>
  <si>
    <t>Art. 105, Sec. 35</t>
  </si>
  <si>
    <t>Art. 105, Sec. 40</t>
  </si>
  <si>
    <t>Construction of a Service Building</t>
  </si>
  <si>
    <t>Lewis &amp; Clark Community College - Godfrey</t>
  </si>
  <si>
    <t>Art. 105, Sec. 45</t>
  </si>
  <si>
    <t>Renovation of Greenhouses</t>
  </si>
  <si>
    <t>Art. 105, Sec. 50</t>
  </si>
  <si>
    <t>Remodeling HVAC for Life Science Building &amp; Coleman Hall</t>
  </si>
  <si>
    <t>Upgrade electrical distribution system</t>
  </si>
  <si>
    <t>Revovate &amp; Expand Fine Arts Center</t>
  </si>
  <si>
    <t xml:space="preserve">Joliet Junior College </t>
  </si>
  <si>
    <t>Art. 111, Sec. 5</t>
  </si>
  <si>
    <t>Construct City Center Campus</t>
  </si>
  <si>
    <t>Rock Valley College</t>
  </si>
  <si>
    <t>Art. 111, Sec. 15</t>
  </si>
  <si>
    <t>Renovate/Expand Classroom Space</t>
  </si>
  <si>
    <t>South Suburban College</t>
  </si>
  <si>
    <t>Plan/Construct Allied Health Addition</t>
  </si>
  <si>
    <t>William Rainey Harper College</t>
  </si>
  <si>
    <t>Replace hospitality facility</t>
  </si>
  <si>
    <t>Construct One Stop Admissions &amp; Campus Student Life Center</t>
  </si>
  <si>
    <t>Prairie State College</t>
  </si>
  <si>
    <t>Various improvements</t>
  </si>
  <si>
    <t>Morton Community College</t>
  </si>
  <si>
    <t>Art. 111, Sec. 20</t>
  </si>
  <si>
    <t>Classroom Addition, Building C</t>
  </si>
  <si>
    <t>Grand Total</t>
  </si>
  <si>
    <t>Lump Sum/held in reserve</t>
  </si>
  <si>
    <t>Illinois Mathematics and Science Academy</t>
  </si>
  <si>
    <t>Reapprop. Amount</t>
  </si>
  <si>
    <t>ISAC *</t>
  </si>
  <si>
    <t>PA 100-0021</t>
  </si>
  <si>
    <t>*ISAC appropriation totaling 152.503 million allocated in Fiscal Year 2017 but used to pay for Fiscal Year 2016 awards were not included in the 2017 total.</t>
  </si>
  <si>
    <t>SURS (Continuing Appropriation for General Fund State Contribution)</t>
  </si>
  <si>
    <t>PA 100-0021 (SB 6)</t>
  </si>
  <si>
    <t>Fund for the Advancement of Ed.</t>
  </si>
  <si>
    <t>ICCB Instructional Dev./Enhanc. Revolving</t>
  </si>
  <si>
    <t>Career and Technical Education</t>
  </si>
  <si>
    <t>General Professions Dedicated</t>
  </si>
  <si>
    <t>State College and University Trust</t>
  </si>
  <si>
    <t>Private Business &amp; Voc. Schools Quality Assur.</t>
  </si>
  <si>
    <t>Private College Academic Quality Assurance</t>
  </si>
  <si>
    <t>Public Act 100-0021 (SB 6)</t>
  </si>
  <si>
    <t>MyCreditsTransfer ^</t>
  </si>
  <si>
    <t>UCLC ^</t>
  </si>
  <si>
    <t>^ $532,000 for University Center of Lake County and $97,000 for MyCreditsTransfer paid from FY 17 IBHE operations stopgap funds.</t>
  </si>
  <si>
    <t>Pers. Property Tax Replacement</t>
  </si>
  <si>
    <t>SB 6/PA 100-21 -Final Capital Appropriations/Reappropriations</t>
  </si>
  <si>
    <t>Table 2</t>
  </si>
  <si>
    <t>FISCAL YEAR 2017 &amp; 2018 BUDGET</t>
  </si>
  <si>
    <t xml:space="preserve">HIGHER EDUCATION OPERATIONS AND GRANTS </t>
  </si>
  <si>
    <t>ALL APPROPRIATED FUNDS</t>
  </si>
  <si>
    <t>(in thousands of dollars)</t>
  </si>
  <si>
    <t>FY2007</t>
  </si>
  <si>
    <t>FY2015</t>
  </si>
  <si>
    <t>FY2016</t>
  </si>
  <si>
    <t>FY2017</t>
  </si>
  <si>
    <t>FY2018</t>
  </si>
  <si>
    <t>Final</t>
  </si>
  <si>
    <t>Enacted</t>
  </si>
  <si>
    <t>Public Act 99-0524</t>
  </si>
  <si>
    <t>Public Act 100-0021</t>
  </si>
  <si>
    <t>#</t>
  </si>
  <si>
    <t>Requests</t>
  </si>
  <si>
    <t>Appropriations</t>
  </si>
  <si>
    <t>Appropriations †</t>
  </si>
  <si>
    <t xml:space="preserve">Appropriations </t>
  </si>
  <si>
    <t>Resource Requirements</t>
  </si>
  <si>
    <t>Universities</t>
  </si>
  <si>
    <t>$</t>
  </si>
  <si>
    <t>Adult Education/Postsecondary Career and Technical Education</t>
  </si>
  <si>
    <t>Illinois Student Assistance Commission</t>
  </si>
  <si>
    <t>*</t>
  </si>
  <si>
    <t>State Universities Civil Service System</t>
  </si>
  <si>
    <t xml:space="preserve">Board of Higher Education </t>
  </si>
  <si>
    <t>IBHE Institutional Grants/Special Initiatives</t>
  </si>
  <si>
    <t>Total Institutional Operations and Grants</t>
  </si>
  <si>
    <t>State Universities Retirement System **</t>
  </si>
  <si>
    <t>CC Health Insurance Fund</t>
  </si>
  <si>
    <t>State Contribution to SURS (General Funds Only)</t>
  </si>
  <si>
    <t>State Contribution to SURS (State Pension Fund)</t>
  </si>
  <si>
    <t xml:space="preserve">State Contribution to SURS </t>
  </si>
  <si>
    <t>Source of Appropriated Funds</t>
  </si>
  <si>
    <t>General Funds</t>
  </si>
  <si>
    <t>General Revenue Fund</t>
  </si>
  <si>
    <t>Education Assistance Fund</t>
  </si>
  <si>
    <t>ISAC total for FY17 does not include grant programs that were appropriated in FY17 but used to pay FY16 grants.</t>
  </si>
  <si>
    <t>**</t>
  </si>
  <si>
    <t>SURS was continuing appropriation for Fiscal Year 2017.</t>
  </si>
  <si>
    <t>SB 6 becomes Public Act 100-0021</t>
  </si>
  <si>
    <t>Table 1</t>
  </si>
  <si>
    <t>GENERAL FUNDS</t>
  </si>
  <si>
    <t>Community Colleges @</t>
  </si>
  <si>
    <t>@</t>
  </si>
  <si>
    <t>Does not include Personal Property Tax Relief Fund for ICCB: $97.1 M for FY 17  &amp; $103.5 M for FY 18</t>
  </si>
  <si>
    <t>Adult Education Literacy Grants #</t>
  </si>
  <si>
    <t>Adult Education Perf. Based Awards</t>
  </si>
  <si>
    <t>GED Testing #</t>
  </si>
  <si>
    <t>CTE Nursing Prep #</t>
  </si>
  <si>
    <t># All Adult Education funding from the the stopgap ($51,301,40099-524) actually used for FY 16 costs to provide federal match.</t>
  </si>
  <si>
    <t>General Revenues</t>
  </si>
  <si>
    <t>Table 4</t>
  </si>
  <si>
    <t>Table 3</t>
  </si>
  <si>
    <t>Table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</si>
</sst>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&quot;$&quot;#,##0"/>
    <numFmt numFmtId="167" formatCode=";;;"/>
    <numFmt numFmtId="168" formatCode="_(* #,##0.0_);_(* \(#,##0.0\);_(* &quot;-&quot;?_);_(@_)"/>
    <numFmt numFmtId="169" formatCode="_(* #,##0.0000_);_(* \(#,##0.0000\);_(* &quot;-&quot;??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  <font>
      <b/>
      <sz val="8"/>
      <name val="Times New Roman"/>
      <family val="1"/>
    </font>
    <font>
      <u val="singleAccounting"/>
      <sz val="8"/>
      <name val="Times New Roman"/>
      <family val="1"/>
    </font>
    <font>
      <b/>
      <u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14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41" fontId="3" fillId="0" borderId="0" xfId="1" applyNumberFormat="1" applyFont="1" applyFill="1" applyAlignment="1">
      <alignment horizontal="center"/>
    </xf>
    <xf numFmtId="0" fontId="4" fillId="2" borderId="0" xfId="0" applyFont="1" applyFill="1"/>
    <xf numFmtId="0" fontId="0" fillId="0" borderId="0" xfId="0" applyFont="1" applyFill="1"/>
    <xf numFmtId="0" fontId="0" fillId="0" borderId="0" xfId="0" applyFont="1"/>
    <xf numFmtId="0" fontId="4" fillId="0" borderId="0" xfId="0" applyFont="1"/>
    <xf numFmtId="0" fontId="2" fillId="0" borderId="0" xfId="0" applyFont="1" applyFill="1"/>
    <xf numFmtId="0" fontId="2" fillId="2" borderId="0" xfId="0" applyFont="1" applyFill="1"/>
    <xf numFmtId="0" fontId="0" fillId="2" borderId="0" xfId="0" applyFill="1"/>
    <xf numFmtId="0" fontId="0" fillId="0" borderId="0" xfId="0" applyFill="1" applyAlignment="1">
      <alignment horizontal="left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41" fontId="2" fillId="2" borderId="1" xfId="1" applyNumberFormat="1" applyFont="1" applyFill="1" applyBorder="1" applyAlignment="1"/>
    <xf numFmtId="0" fontId="0" fillId="0" borderId="1" xfId="0" applyFill="1" applyBorder="1" applyAlignment="1">
      <alignment horizontal="center"/>
    </xf>
    <xf numFmtId="41" fontId="0" fillId="0" borderId="1" xfId="1" applyNumberFormat="1" applyFont="1" applyFill="1" applyBorder="1"/>
    <xf numFmtId="41" fontId="2" fillId="2" borderId="1" xfId="1" applyNumberFormat="1" applyFont="1" applyFill="1" applyBorder="1"/>
    <xf numFmtId="0" fontId="0" fillId="2" borderId="1" xfId="0" applyFill="1" applyBorder="1" applyAlignment="1">
      <alignment horizontal="center"/>
    </xf>
    <xf numFmtId="5" fontId="2" fillId="2" borderId="1" xfId="1" applyNumberFormat="1" applyFont="1" applyFill="1" applyBorder="1"/>
    <xf numFmtId="0" fontId="2" fillId="0" borderId="1" xfId="0" applyFont="1" applyFill="1" applyBorder="1" applyAlignment="1">
      <alignment horizontal="center"/>
    </xf>
    <xf numFmtId="5" fontId="2" fillId="0" borderId="1" xfId="1" applyNumberFormat="1" applyFont="1" applyFill="1" applyBorder="1"/>
    <xf numFmtId="41" fontId="2" fillId="0" borderId="1" xfId="1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0" fillId="0" borderId="1" xfId="0" applyFont="1" applyFill="1" applyBorder="1" applyAlignment="1">
      <alignment horizontal="center"/>
    </xf>
    <xf numFmtId="41" fontId="1" fillId="0" borderId="1" xfId="1" applyNumberFormat="1" applyFont="1" applyFill="1" applyBorder="1"/>
    <xf numFmtId="0" fontId="2" fillId="2" borderId="1" xfId="0" applyFont="1" applyFill="1" applyBorder="1" applyAlignment="1">
      <alignment horizontal="center"/>
    </xf>
    <xf numFmtId="41" fontId="2" fillId="2" borderId="1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0" fillId="0" borderId="0" xfId="2" applyNumberFormat="1" applyFont="1"/>
    <xf numFmtId="164" fontId="2" fillId="2" borderId="1" xfId="2" applyNumberFormat="1" applyFont="1" applyFill="1" applyBorder="1" applyAlignment="1"/>
    <xf numFmtId="164" fontId="0" fillId="0" borderId="1" xfId="2" applyNumberFormat="1" applyFont="1" applyFill="1" applyBorder="1"/>
    <xf numFmtId="164" fontId="2" fillId="2" borderId="1" xfId="2" applyNumberFormat="1" applyFont="1" applyFill="1" applyBorder="1"/>
    <xf numFmtId="164" fontId="2" fillId="0" borderId="1" xfId="2" applyNumberFormat="1" applyFont="1" applyFill="1" applyBorder="1"/>
    <xf numFmtId="164" fontId="0" fillId="0" borderId="0" xfId="2" applyNumberFormat="1" applyFont="1" applyFill="1"/>
    <xf numFmtId="41" fontId="0" fillId="0" borderId="0" xfId="0" applyNumberFormat="1"/>
    <xf numFmtId="5" fontId="0" fillId="0" borderId="1" xfId="1" applyNumberFormat="1" applyFont="1" applyFill="1" applyBorder="1"/>
    <xf numFmtId="164" fontId="2" fillId="0" borderId="1" xfId="2" applyNumberFormat="1" applyFont="1" applyFill="1" applyBorder="1" applyAlignment="1">
      <alignment horizontal="center"/>
    </xf>
    <xf numFmtId="165" fontId="0" fillId="0" borderId="0" xfId="1" applyNumberFormat="1" applyFont="1"/>
    <xf numFmtId="0" fontId="2" fillId="0" borderId="0" xfId="0" applyFont="1"/>
    <xf numFmtId="0" fontId="2" fillId="3" borderId="0" xfId="0" applyFont="1" applyFill="1"/>
    <xf numFmtId="164" fontId="2" fillId="3" borderId="1" xfId="2" applyNumberFormat="1" applyFont="1" applyFill="1" applyBorder="1"/>
    <xf numFmtId="0" fontId="2" fillId="3" borderId="1" xfId="0" applyFont="1" applyFill="1" applyBorder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166" fontId="8" fillId="0" borderId="1" xfId="1" applyNumberFormat="1" applyFont="1" applyFill="1" applyBorder="1"/>
    <xf numFmtId="0" fontId="8" fillId="0" borderId="1" xfId="0" quotePrefix="1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wrapText="1"/>
    </xf>
    <xf numFmtId="166" fontId="12" fillId="0" borderId="0" xfId="1" applyNumberFormat="1" applyFont="1" applyFill="1"/>
    <xf numFmtId="0" fontId="8" fillId="0" borderId="1" xfId="0" applyFont="1" applyBorder="1"/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0" xfId="4" applyFont="1" applyFill="1"/>
    <xf numFmtId="0" fontId="14" fillId="0" borderId="0" xfId="4" applyFont="1"/>
    <xf numFmtId="0" fontId="14" fillId="0" borderId="0" xfId="4" applyFont="1" applyFill="1" applyAlignment="1"/>
    <xf numFmtId="0" fontId="14" fillId="0" borderId="0" xfId="4" applyFont="1" applyAlignment="1"/>
    <xf numFmtId="0" fontId="14" fillId="0" borderId="0" xfId="4" applyFont="1" applyFill="1" applyAlignment="1">
      <alignment horizontal="centerContinuous"/>
    </xf>
    <xf numFmtId="0" fontId="13" fillId="0" borderId="0" xfId="4" applyFill="1" applyAlignment="1">
      <alignment horizontal="centerContinuous"/>
    </xf>
    <xf numFmtId="0" fontId="14" fillId="0" borderId="0" xfId="5" applyFont="1" applyFill="1" applyAlignment="1">
      <alignment horizontal="centerContinuous"/>
    </xf>
    <xf numFmtId="0" fontId="13" fillId="0" borderId="0" xfId="4" applyFill="1"/>
    <xf numFmtId="0" fontId="14" fillId="0" borderId="0" xfId="5" applyFont="1" applyFill="1"/>
    <xf numFmtId="0" fontId="14" fillId="0" borderId="0" xfId="4" quotePrefix="1" applyFont="1" applyFill="1"/>
    <xf numFmtId="0" fontId="14" fillId="0" borderId="0" xfId="5" applyFont="1" applyFill="1" applyAlignment="1"/>
    <xf numFmtId="0" fontId="14" fillId="0" borderId="5" xfId="5" applyFont="1" applyFill="1" applyBorder="1" applyAlignment="1">
      <alignment horizontal="centerContinuous"/>
    </xf>
    <xf numFmtId="167" fontId="14" fillId="0" borderId="0" xfId="4" applyNumberFormat="1" applyFont="1" applyFill="1"/>
    <xf numFmtId="0" fontId="14" fillId="0" borderId="0" xfId="5" applyFont="1" applyFill="1" applyBorder="1" applyAlignment="1"/>
    <xf numFmtId="0" fontId="14" fillId="0" borderId="0" xfId="5" applyFont="1" applyFill="1" applyBorder="1" applyAlignment="1">
      <alignment horizontal="centerContinuous"/>
    </xf>
    <xf numFmtId="0" fontId="14" fillId="0" borderId="0" xfId="4" applyFont="1" applyFill="1" applyBorder="1"/>
    <xf numFmtId="0" fontId="14" fillId="0" borderId="0" xfId="4" applyFont="1" applyBorder="1"/>
    <xf numFmtId="0" fontId="15" fillId="0" borderId="0" xfId="4" applyFont="1" applyFill="1"/>
    <xf numFmtId="168" fontId="14" fillId="0" borderId="0" xfId="5" applyNumberFormat="1" applyFont="1" applyFill="1" applyAlignment="1">
      <alignment horizontal="center"/>
    </xf>
    <xf numFmtId="168" fontId="14" fillId="0" borderId="0" xfId="5" applyNumberFormat="1" applyFont="1" applyFill="1"/>
    <xf numFmtId="168" fontId="14" fillId="0" borderId="0" xfId="5" applyNumberFormat="1" applyFont="1" applyFill="1" applyAlignment="1">
      <alignment horizontal="right"/>
    </xf>
    <xf numFmtId="168" fontId="14" fillId="0" borderId="0" xfId="4" applyNumberFormat="1" applyFont="1" applyFill="1" applyBorder="1"/>
    <xf numFmtId="168" fontId="14" fillId="0" borderId="0" xfId="4" applyNumberFormat="1" applyFont="1" applyBorder="1"/>
    <xf numFmtId="164" fontId="14" fillId="0" borderId="0" xfId="3" applyNumberFormat="1" applyFont="1" applyBorder="1"/>
    <xf numFmtId="168" fontId="14" fillId="0" borderId="0" xfId="4" applyNumberFormat="1" applyFont="1"/>
    <xf numFmtId="0" fontId="16" fillId="0" borderId="0" xfId="4" applyFont="1" applyFill="1"/>
    <xf numFmtId="168" fontId="17" fillId="0" borderId="0" xfId="5" applyNumberFormat="1" applyFont="1" applyFill="1"/>
    <xf numFmtId="168" fontId="16" fillId="0" borderId="0" xfId="4" applyNumberFormat="1" applyFont="1" applyFill="1" applyBorder="1"/>
    <xf numFmtId="168" fontId="16" fillId="0" borderId="0" xfId="4" applyNumberFormat="1" applyFont="1" applyBorder="1"/>
    <xf numFmtId="168" fontId="16" fillId="0" borderId="0" xfId="4" applyNumberFormat="1" applyFont="1"/>
    <xf numFmtId="0" fontId="16" fillId="0" borderId="0" xfId="4" applyFont="1"/>
    <xf numFmtId="168" fontId="17" fillId="0" borderId="0" xfId="4" applyNumberFormat="1" applyFont="1" applyFill="1" applyBorder="1"/>
    <xf numFmtId="164" fontId="17" fillId="0" borderId="0" xfId="4" applyNumberFormat="1" applyFont="1" applyFill="1" applyBorder="1" applyAlignment="1">
      <alignment horizontal="center"/>
    </xf>
    <xf numFmtId="164" fontId="14" fillId="0" borderId="0" xfId="4" applyNumberFormat="1" applyFont="1" applyFill="1" applyBorder="1" applyAlignment="1">
      <alignment horizontal="center"/>
    </xf>
    <xf numFmtId="0" fontId="14" fillId="0" borderId="6" xfId="4" applyFont="1" applyFill="1" applyBorder="1" applyAlignment="1">
      <alignment horizontal="center"/>
    </xf>
    <xf numFmtId="168" fontId="14" fillId="0" borderId="6" xfId="4" applyNumberFormat="1" applyFont="1" applyFill="1" applyBorder="1"/>
    <xf numFmtId="164" fontId="14" fillId="0" borderId="0" xfId="4" applyNumberFormat="1" applyFont="1" applyFill="1" applyBorder="1"/>
    <xf numFmtId="168" fontId="14" fillId="0" borderId="5" xfId="4" applyNumberFormat="1" applyFont="1" applyFill="1" applyBorder="1" applyAlignment="1">
      <alignment horizontal="center"/>
    </xf>
    <xf numFmtId="168" fontId="14" fillId="0" borderId="5" xfId="4" applyNumberFormat="1" applyFont="1" applyFill="1" applyBorder="1"/>
    <xf numFmtId="168" fontId="14" fillId="0" borderId="0" xfId="4" applyNumberFormat="1" applyFont="1" applyBorder="1" applyAlignment="1">
      <alignment horizontal="center"/>
    </xf>
    <xf numFmtId="169" fontId="14" fillId="0" borderId="0" xfId="4" applyNumberFormat="1" applyFont="1" applyFill="1" applyBorder="1"/>
    <xf numFmtId="49" fontId="14" fillId="0" borderId="0" xfId="4" applyNumberFormat="1" applyFont="1" applyFill="1" applyProtection="1"/>
    <xf numFmtId="0" fontId="14" fillId="0" borderId="0" xfId="6" applyFont="1" applyFill="1"/>
    <xf numFmtId="168" fontId="14" fillId="0" borderId="0" xfId="6" applyNumberFormat="1" applyFont="1" applyFill="1"/>
    <xf numFmtId="168" fontId="14" fillId="0" borderId="0" xfId="6" applyNumberFormat="1" applyFont="1" applyFill="1" applyAlignment="1">
      <alignment horizontal="center"/>
    </xf>
    <xf numFmtId="0" fontId="14" fillId="0" borderId="0" xfId="6" applyFont="1"/>
    <xf numFmtId="168" fontId="14" fillId="0" borderId="0" xfId="6" applyNumberFormat="1" applyFont="1"/>
    <xf numFmtId="0" fontId="14" fillId="0" borderId="0" xfId="5" applyFont="1"/>
    <xf numFmtId="168" fontId="14" fillId="0" borderId="0" xfId="5" applyNumberFormat="1" applyFont="1"/>
    <xf numFmtId="168" fontId="17" fillId="0" borderId="0" xfId="5" applyNumberFormat="1" applyFont="1" applyFill="1" applyBorder="1"/>
    <xf numFmtId="168" fontId="14" fillId="0" borderId="0" xfId="5" applyNumberFormat="1" applyFont="1" applyFill="1" applyBorder="1"/>
    <xf numFmtId="0" fontId="0" fillId="0" borderId="0" xfId="0" applyBorder="1"/>
    <xf numFmtId="0" fontId="0" fillId="0" borderId="0" xfId="0" applyFont="1" applyBorder="1"/>
    <xf numFmtId="0" fontId="2" fillId="0" borderId="0" xfId="0" applyFont="1" applyFill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166" fontId="18" fillId="0" borderId="0" xfId="1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2" fillId="4" borderId="0" xfId="0" applyFont="1" applyFill="1" applyAlignment="1">
      <alignment wrapText="1"/>
    </xf>
    <xf numFmtId="0" fontId="12" fillId="4" borderId="0" xfId="0" applyFont="1" applyFill="1" applyAlignment="1">
      <alignment horizontal="center"/>
    </xf>
    <xf numFmtId="0" fontId="8" fillId="4" borderId="0" xfId="0" applyFont="1" applyFill="1" applyAlignment="1">
      <alignment wrapText="1"/>
    </xf>
    <xf numFmtId="166" fontId="12" fillId="4" borderId="0" xfId="1" applyNumberFormat="1" applyFont="1" applyFill="1"/>
    <xf numFmtId="41" fontId="0" fillId="0" borderId="1" xfId="1" applyNumberFormat="1" applyFont="1" applyFill="1" applyBorder="1" applyAlignment="1">
      <alignment horizontal="center"/>
    </xf>
    <xf numFmtId="37" fontId="2" fillId="0" borderId="1" xfId="1" applyNumberFormat="1" applyFont="1" applyFill="1" applyBorder="1"/>
    <xf numFmtId="37" fontId="2" fillId="2" borderId="1" xfId="1" applyNumberFormat="1" applyFont="1" applyFill="1" applyBorder="1"/>
    <xf numFmtId="37" fontId="2" fillId="3" borderId="1" xfId="1" applyNumberFormat="1" applyFont="1" applyFill="1" applyBorder="1"/>
    <xf numFmtId="37" fontId="0" fillId="0" borderId="0" xfId="1" applyNumberFormat="1" applyFont="1" applyFill="1"/>
    <xf numFmtId="0" fontId="14" fillId="0" borderId="0" xfId="4" applyFont="1" applyFill="1" applyAlignment="1">
      <alignment horizontal="left"/>
    </xf>
    <xf numFmtId="0" fontId="14" fillId="0" borderId="0" xfId="5" applyFont="1" applyFill="1" applyAlignment="1">
      <alignment horizontal="center"/>
    </xf>
    <xf numFmtId="0" fontId="14" fillId="0" borderId="5" xfId="5" applyFont="1" applyFill="1" applyBorder="1" applyAlignment="1">
      <alignment horizontal="center"/>
    </xf>
    <xf numFmtId="0" fontId="15" fillId="0" borderId="0" xfId="4" applyFont="1" applyFill="1" applyAlignment="1">
      <alignment horizontal="center"/>
    </xf>
    <xf numFmtId="0" fontId="14" fillId="0" borderId="0" xfId="4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</cellXfs>
  <cellStyles count="7">
    <cellStyle name="Currency" xfId="1" builtinId="4"/>
    <cellStyle name="Normal" xfId="0" builtinId="0"/>
    <cellStyle name="Normal_ALLFUNDS" xfId="5"/>
    <cellStyle name="Normal_GFSUM" xfId="4"/>
    <cellStyle name="Normal_PSUM" xfId="6"/>
    <cellStyle name="Percent" xfId="2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375"/>
  <sheetViews>
    <sheetView tabSelected="1" workbookViewId="0">
      <selection activeCell="I34" sqref="I34"/>
    </sheetView>
  </sheetViews>
  <sheetFormatPr defaultColWidth="9.7109375" defaultRowHeight="11.25" x14ac:dyDescent="0.2"/>
  <cols>
    <col min="1" max="1" width="1.7109375" style="62" customWidth="1"/>
    <col min="2" max="2" width="2.85546875" style="62" customWidth="1"/>
    <col min="3" max="3" width="36.7109375" style="62" customWidth="1"/>
    <col min="4" max="4" width="2.85546875" style="108" customWidth="1"/>
    <col min="5" max="5" width="1.7109375" style="108" hidden="1" customWidth="1"/>
    <col min="6" max="6" width="11" style="108" hidden="1" customWidth="1"/>
    <col min="7" max="7" width="2.85546875" style="108" hidden="1" customWidth="1"/>
    <col min="8" max="8" width="1.7109375" style="108" customWidth="1"/>
    <col min="9" max="9" width="11.28515625" style="108" bestFit="1" customWidth="1"/>
    <col min="10" max="10" width="2.85546875" style="108" customWidth="1"/>
    <col min="11" max="11" width="1.7109375" style="108" hidden="1" customWidth="1"/>
    <col min="12" max="12" width="11.28515625" style="108" hidden="1" customWidth="1"/>
    <col min="13" max="13" width="2.85546875" style="108" hidden="1" customWidth="1"/>
    <col min="14" max="14" width="1.7109375" style="108" customWidth="1"/>
    <col min="15" max="15" width="12.42578125" style="108" customWidth="1"/>
    <col min="16" max="16" width="2.85546875" style="108" customWidth="1"/>
    <col min="17" max="17" width="1.7109375" style="108" customWidth="1"/>
    <col min="18" max="18" width="12.5703125" style="108" customWidth="1"/>
    <col min="19" max="19" width="2.85546875" style="108" customWidth="1"/>
    <col min="20" max="20" width="1.7109375" style="108" customWidth="1"/>
    <col min="21" max="21" width="11.28515625" style="108" bestFit="1" customWidth="1"/>
    <col min="22" max="22" width="2.85546875" style="108" customWidth="1"/>
    <col min="23" max="23" width="1.7109375" style="108" customWidth="1"/>
    <col min="24" max="24" width="12.42578125" style="108" customWidth="1"/>
    <col min="25" max="16384" width="9.7109375" style="62"/>
  </cols>
  <sheetData>
    <row r="1" spans="1:159" ht="11.25" customHeight="1" x14ac:dyDescent="0.2">
      <c r="A1" s="131" t="s">
        <v>322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61"/>
    </row>
    <row r="2" spans="1:159" ht="6" customHeight="1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61"/>
    </row>
    <row r="3" spans="1:159" s="64" customFormat="1" ht="11.25" customHeight="1" x14ac:dyDescent="0.2">
      <c r="A3" s="132" t="s">
        <v>281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63"/>
    </row>
    <row r="4" spans="1:159" ht="11.25" customHeight="1" x14ac:dyDescent="0.25">
      <c r="A4" s="65" t="s">
        <v>282</v>
      </c>
      <c r="B4" s="66"/>
      <c r="C4" s="65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1"/>
    </row>
    <row r="5" spans="1:159" ht="11.25" customHeight="1" x14ac:dyDescent="0.25">
      <c r="A5" s="65" t="s">
        <v>283</v>
      </c>
      <c r="B5" s="66"/>
      <c r="C5" s="65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1"/>
    </row>
    <row r="6" spans="1:159" ht="11.25" customHeight="1" x14ac:dyDescent="0.25">
      <c r="A6" s="61"/>
      <c r="B6" s="68"/>
      <c r="C6" s="61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1"/>
    </row>
    <row r="7" spans="1:159" ht="11.25" customHeight="1" x14ac:dyDescent="0.25">
      <c r="A7" s="70" t="s">
        <v>284</v>
      </c>
      <c r="B7" s="68"/>
      <c r="C7" s="61"/>
      <c r="D7" s="69"/>
      <c r="E7" s="67" t="s">
        <v>285</v>
      </c>
      <c r="F7" s="67"/>
      <c r="G7" s="71"/>
      <c r="H7" s="67" t="s">
        <v>286</v>
      </c>
      <c r="I7" s="67"/>
      <c r="J7" s="69"/>
      <c r="K7" s="129" t="s">
        <v>287</v>
      </c>
      <c r="L7" s="129"/>
      <c r="M7" s="67"/>
      <c r="N7" s="130" t="s">
        <v>288</v>
      </c>
      <c r="O7" s="130"/>
      <c r="P7" s="72"/>
      <c r="Q7" s="130" t="s">
        <v>288</v>
      </c>
      <c r="R7" s="130"/>
      <c r="S7" s="72"/>
      <c r="T7" s="130" t="s">
        <v>288</v>
      </c>
      <c r="U7" s="130"/>
      <c r="V7" s="67"/>
      <c r="W7" s="129" t="s">
        <v>289</v>
      </c>
      <c r="X7" s="129"/>
      <c r="Y7" s="61"/>
    </row>
    <row r="8" spans="1:159" x14ac:dyDescent="0.2">
      <c r="A8" s="61"/>
      <c r="B8" s="70"/>
      <c r="C8" s="61"/>
      <c r="D8" s="69"/>
      <c r="E8" s="67"/>
      <c r="F8" s="67"/>
      <c r="G8" s="71"/>
      <c r="H8" s="129" t="s">
        <v>290</v>
      </c>
      <c r="I8" s="129"/>
      <c r="J8" s="69"/>
      <c r="K8" s="129" t="s">
        <v>291</v>
      </c>
      <c r="L8" s="129"/>
      <c r="M8" s="67"/>
      <c r="N8" s="129" t="s">
        <v>292</v>
      </c>
      <c r="O8" s="129"/>
      <c r="P8" s="67"/>
      <c r="Q8" s="129" t="s">
        <v>293</v>
      </c>
      <c r="R8" s="129"/>
      <c r="S8" s="67" t="s">
        <v>294</v>
      </c>
      <c r="T8" s="129" t="s">
        <v>290</v>
      </c>
      <c r="U8" s="129"/>
      <c r="V8" s="67"/>
      <c r="W8" s="129" t="s">
        <v>293</v>
      </c>
      <c r="X8" s="129"/>
      <c r="Y8" s="61"/>
    </row>
    <row r="9" spans="1:159" x14ac:dyDescent="0.2">
      <c r="A9" s="61"/>
      <c r="B9" s="70"/>
      <c r="C9" s="73">
        <v>0</v>
      </c>
      <c r="D9" s="69"/>
      <c r="E9" s="72" t="s">
        <v>295</v>
      </c>
      <c r="F9" s="72"/>
      <c r="G9" s="74"/>
      <c r="H9" s="72" t="s">
        <v>296</v>
      </c>
      <c r="I9" s="72"/>
      <c r="J9" s="69"/>
      <c r="K9" s="130" t="s">
        <v>297</v>
      </c>
      <c r="L9" s="130"/>
      <c r="M9" s="75"/>
      <c r="N9" s="130" t="s">
        <v>298</v>
      </c>
      <c r="O9" s="130"/>
      <c r="P9" s="75"/>
      <c r="Q9" s="130" t="s">
        <v>298</v>
      </c>
      <c r="R9" s="130"/>
      <c r="S9" s="75"/>
      <c r="T9" s="130" t="s">
        <v>52</v>
      </c>
      <c r="U9" s="130"/>
      <c r="V9" s="75"/>
      <c r="W9" s="130" t="s">
        <v>298</v>
      </c>
      <c r="X9" s="130"/>
      <c r="Y9" s="76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</row>
    <row r="10" spans="1:159" x14ac:dyDescent="0.2">
      <c r="A10" s="61"/>
      <c r="B10" s="70"/>
      <c r="C10" s="61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76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</row>
    <row r="11" spans="1:159" x14ac:dyDescent="0.2">
      <c r="A11" s="78" t="s">
        <v>299</v>
      </c>
      <c r="B11" s="61"/>
      <c r="C11" s="61"/>
      <c r="D11" s="69"/>
      <c r="E11" s="79"/>
      <c r="F11" s="80"/>
      <c r="G11" s="80"/>
      <c r="H11" s="79"/>
      <c r="I11" s="80"/>
      <c r="J11" s="80"/>
      <c r="K11" s="79"/>
      <c r="L11" s="80"/>
      <c r="M11" s="80"/>
      <c r="N11" s="79"/>
      <c r="O11" s="80"/>
      <c r="P11" s="80"/>
      <c r="Q11" s="79"/>
      <c r="R11" s="80"/>
      <c r="S11" s="80"/>
      <c r="T11" s="79"/>
      <c r="U11" s="80"/>
      <c r="V11" s="80"/>
      <c r="W11" s="79"/>
      <c r="X11" s="80"/>
      <c r="Y11" s="76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</row>
    <row r="12" spans="1:159" x14ac:dyDescent="0.2">
      <c r="A12" s="61"/>
      <c r="B12" s="61"/>
      <c r="C12" s="61"/>
      <c r="D12" s="6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</row>
    <row r="13" spans="1:159" x14ac:dyDescent="0.2">
      <c r="A13" s="61"/>
      <c r="B13" s="61" t="s">
        <v>300</v>
      </c>
      <c r="C13" s="61"/>
      <c r="D13" s="69"/>
      <c r="E13" s="80"/>
      <c r="F13" s="81"/>
      <c r="G13" s="80"/>
      <c r="H13" s="80" t="s">
        <v>301</v>
      </c>
      <c r="I13" s="80">
        <v>1210719.8999999999</v>
      </c>
      <c r="J13" s="80"/>
      <c r="K13" s="80" t="s">
        <v>301</v>
      </c>
      <c r="L13" s="80">
        <v>350059.1</v>
      </c>
      <c r="M13" s="80"/>
      <c r="N13" s="80" t="s">
        <v>301</v>
      </c>
      <c r="O13" s="80">
        <v>653700.19999999995</v>
      </c>
      <c r="P13" s="80"/>
      <c r="Q13" s="80" t="s">
        <v>301</v>
      </c>
      <c r="R13" s="80">
        <v>560489</v>
      </c>
      <c r="S13" s="80"/>
      <c r="T13" s="80" t="s">
        <v>301</v>
      </c>
      <c r="U13" s="80">
        <f>O13+R13</f>
        <v>1214189.2</v>
      </c>
      <c r="V13" s="80"/>
      <c r="W13" s="80" t="s">
        <v>301</v>
      </c>
      <c r="X13" s="80">
        <v>1092685.1000000001</v>
      </c>
      <c r="Y13" s="82"/>
      <c r="Z13" s="83"/>
      <c r="AA13" s="84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</row>
    <row r="14" spans="1:159" x14ac:dyDescent="0.2">
      <c r="A14" s="61"/>
      <c r="B14" s="61"/>
      <c r="C14" s="61"/>
      <c r="D14" s="69"/>
      <c r="E14" s="80"/>
      <c r="F14" s="81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2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</row>
    <row r="15" spans="1:159" x14ac:dyDescent="0.2">
      <c r="A15" s="61"/>
      <c r="B15" s="61" t="s">
        <v>23</v>
      </c>
      <c r="C15" s="61"/>
      <c r="D15" s="69"/>
      <c r="E15" s="80"/>
      <c r="F15" s="81"/>
      <c r="G15" s="80"/>
      <c r="H15" s="80"/>
      <c r="I15" s="80">
        <v>299910</v>
      </c>
      <c r="J15" s="80"/>
      <c r="K15" s="80"/>
      <c r="L15" s="80">
        <v>74142.3</v>
      </c>
      <c r="M15" s="80"/>
      <c r="N15" s="80"/>
      <c r="O15" s="80">
        <v>133108</v>
      </c>
      <c r="P15" s="80"/>
      <c r="Q15" s="80"/>
      <c r="R15" s="80">
        <v>170355.8</v>
      </c>
      <c r="S15" s="80"/>
      <c r="T15" s="80"/>
      <c r="U15" s="80">
        <f t="shared" ref="U15:U30" si="0">O15+R15</f>
        <v>303463.8</v>
      </c>
      <c r="V15" s="80"/>
      <c r="W15" s="80"/>
      <c r="X15" s="80">
        <v>274430.8</v>
      </c>
      <c r="Y15" s="82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</row>
    <row r="16" spans="1:159" x14ac:dyDescent="0.2">
      <c r="A16" s="61"/>
      <c r="B16" s="61"/>
      <c r="C16" s="61"/>
      <c r="D16" s="69"/>
      <c r="E16" s="80"/>
      <c r="F16" s="81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2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</row>
    <row r="17" spans="1:159" x14ac:dyDescent="0.2">
      <c r="A17" s="61"/>
      <c r="B17" s="61" t="s">
        <v>302</v>
      </c>
      <c r="C17" s="61"/>
      <c r="D17" s="69"/>
      <c r="E17" s="80"/>
      <c r="F17" s="81"/>
      <c r="G17" s="80"/>
      <c r="H17" s="80"/>
      <c r="I17" s="80">
        <v>94051.4</v>
      </c>
      <c r="J17" s="80"/>
      <c r="K17" s="80"/>
      <c r="L17" s="80">
        <v>0</v>
      </c>
      <c r="M17" s="80"/>
      <c r="N17" s="80"/>
      <c r="O17" s="80">
        <v>94051.4</v>
      </c>
      <c r="P17" s="80"/>
      <c r="Q17" s="80"/>
      <c r="R17" s="80">
        <v>51301.4</v>
      </c>
      <c r="S17" s="80"/>
      <c r="T17" s="80"/>
      <c r="U17" s="80">
        <f t="shared" si="0"/>
        <v>145352.79999999999</v>
      </c>
      <c r="V17" s="80"/>
      <c r="W17" s="80"/>
      <c r="X17" s="80">
        <v>93573.4</v>
      </c>
      <c r="Y17" s="82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</row>
    <row r="18" spans="1:159" x14ac:dyDescent="0.2">
      <c r="A18" s="61"/>
      <c r="B18" s="61"/>
      <c r="C18" s="61"/>
      <c r="D18" s="69"/>
      <c r="E18" s="80"/>
      <c r="F18" s="81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2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</row>
    <row r="19" spans="1:159" hidden="1" x14ac:dyDescent="0.2">
      <c r="A19" s="61"/>
      <c r="B19" s="61"/>
      <c r="C19" s="61"/>
      <c r="D19" s="69"/>
      <c r="E19" s="80"/>
      <c r="F19" s="81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>
        <f t="shared" si="0"/>
        <v>0</v>
      </c>
      <c r="V19" s="80"/>
      <c r="W19" s="80"/>
      <c r="X19" s="80"/>
      <c r="Y19" s="82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</row>
    <row r="20" spans="1:159" x14ac:dyDescent="0.2">
      <c r="A20" s="61"/>
      <c r="B20" s="61" t="s">
        <v>303</v>
      </c>
      <c r="C20" s="61"/>
      <c r="D20" s="69"/>
      <c r="E20" s="80"/>
      <c r="F20" s="80"/>
      <c r="G20" s="80"/>
      <c r="H20" s="80"/>
      <c r="I20" s="80">
        <v>760478.5</v>
      </c>
      <c r="J20" s="80"/>
      <c r="K20" s="80"/>
      <c r="L20" s="80">
        <v>324560.7</v>
      </c>
      <c r="M20" s="80"/>
      <c r="N20" s="80"/>
      <c r="O20" s="80">
        <v>351439</v>
      </c>
      <c r="P20" s="80" t="s">
        <v>304</v>
      </c>
      <c r="Q20" s="80"/>
      <c r="R20" s="80">
        <f>79851.8+297711.9</f>
        <v>377563.7</v>
      </c>
      <c r="S20" s="80"/>
      <c r="T20" s="80"/>
      <c r="U20" s="80">
        <f t="shared" si="0"/>
        <v>729002.7</v>
      </c>
      <c r="V20" s="80"/>
      <c r="W20" s="80"/>
      <c r="X20" s="80">
        <v>731028.9</v>
      </c>
      <c r="Y20" s="82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</row>
    <row r="21" spans="1:159" x14ac:dyDescent="0.2">
      <c r="A21" s="61"/>
      <c r="B21" s="61"/>
      <c r="C21" s="61"/>
      <c r="D21" s="69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2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</row>
    <row r="22" spans="1:159" hidden="1" x14ac:dyDescent="0.2">
      <c r="A22" s="61"/>
      <c r="B22" s="61"/>
      <c r="C22" s="61"/>
      <c r="D22" s="69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>
        <f t="shared" si="0"/>
        <v>0</v>
      </c>
      <c r="V22" s="80"/>
      <c r="W22" s="80"/>
      <c r="X22" s="80"/>
      <c r="Y22" s="82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</row>
    <row r="23" spans="1:159" hidden="1" x14ac:dyDescent="0.2">
      <c r="A23" s="61"/>
      <c r="B23" s="61"/>
      <c r="C23" s="61"/>
      <c r="D23" s="6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>
        <f t="shared" si="0"/>
        <v>0</v>
      </c>
      <c r="V23" s="80"/>
      <c r="W23" s="80"/>
      <c r="X23" s="80"/>
      <c r="Y23" s="82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</row>
    <row r="24" spans="1:159" x14ac:dyDescent="0.2">
      <c r="A24" s="61"/>
      <c r="B24" s="61" t="s">
        <v>260</v>
      </c>
      <c r="C24" s="61"/>
      <c r="D24" s="69"/>
      <c r="E24" s="80"/>
      <c r="F24" s="80"/>
      <c r="G24" s="80"/>
      <c r="H24" s="80"/>
      <c r="I24" s="80">
        <v>21080.7</v>
      </c>
      <c r="J24" s="80"/>
      <c r="K24" s="80"/>
      <c r="L24" s="80">
        <v>6000</v>
      </c>
      <c r="M24" s="80"/>
      <c r="N24" s="80"/>
      <c r="O24" s="80">
        <v>8125.5</v>
      </c>
      <c r="P24" s="80"/>
      <c r="Q24" s="80"/>
      <c r="R24" s="80">
        <v>12955.2</v>
      </c>
      <c r="S24" s="80"/>
      <c r="T24" s="80"/>
      <c r="U24" s="80">
        <f t="shared" si="0"/>
        <v>21080.7</v>
      </c>
      <c r="V24" s="80"/>
      <c r="W24" s="80"/>
      <c r="X24" s="80">
        <v>21580.7</v>
      </c>
      <c r="Y24" s="82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</row>
    <row r="25" spans="1:159" x14ac:dyDescent="0.2">
      <c r="A25" s="61"/>
      <c r="B25" s="61"/>
      <c r="C25" s="61"/>
      <c r="D25" s="69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2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</row>
    <row r="26" spans="1:159" x14ac:dyDescent="0.2">
      <c r="A26" s="61"/>
      <c r="B26" s="61" t="s">
        <v>305</v>
      </c>
      <c r="C26" s="61"/>
      <c r="D26" s="69"/>
      <c r="E26" s="80"/>
      <c r="F26" s="80"/>
      <c r="G26" s="80"/>
      <c r="H26" s="80"/>
      <c r="I26" s="80">
        <v>1176.2</v>
      </c>
      <c r="J26" s="80"/>
      <c r="K26" s="80"/>
      <c r="L26" s="80">
        <v>75</v>
      </c>
      <c r="M26" s="80"/>
      <c r="N26" s="80"/>
      <c r="O26" s="80">
        <v>155</v>
      </c>
      <c r="P26" s="80"/>
      <c r="Q26" s="80"/>
      <c r="R26" s="80">
        <v>946.2</v>
      </c>
      <c r="S26" s="80"/>
      <c r="T26" s="80"/>
      <c r="U26" s="80">
        <f t="shared" si="0"/>
        <v>1101.2</v>
      </c>
      <c r="V26" s="80"/>
      <c r="W26" s="80"/>
      <c r="X26" s="80">
        <v>1058.5999999999999</v>
      </c>
      <c r="Y26" s="82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</row>
    <row r="27" spans="1:159" x14ac:dyDescent="0.2">
      <c r="A27" s="61"/>
      <c r="B27" s="61"/>
      <c r="C27" s="61"/>
      <c r="D27" s="69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2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</row>
    <row r="28" spans="1:159" x14ac:dyDescent="0.2">
      <c r="A28" s="61"/>
      <c r="B28" s="61" t="s">
        <v>306</v>
      </c>
      <c r="C28" s="61"/>
      <c r="D28" s="69"/>
      <c r="E28" s="80"/>
      <c r="F28" s="80"/>
      <c r="G28" s="80"/>
      <c r="H28" s="80"/>
      <c r="I28" s="80">
        <v>4088.8</v>
      </c>
      <c r="J28" s="80"/>
      <c r="K28" s="80"/>
      <c r="L28" s="80">
        <v>500</v>
      </c>
      <c r="M28" s="80"/>
      <c r="N28" s="80"/>
      <c r="O28" s="80">
        <v>22095.5</v>
      </c>
      <c r="P28" s="80"/>
      <c r="Q28" s="80"/>
      <c r="R28" s="80">
        <v>893.8</v>
      </c>
      <c r="S28" s="80"/>
      <c r="T28" s="80"/>
      <c r="U28" s="80">
        <f t="shared" si="0"/>
        <v>22989.3</v>
      </c>
      <c r="V28" s="80"/>
      <c r="W28" s="80"/>
      <c r="X28" s="80">
        <v>3933</v>
      </c>
      <c r="Y28" s="82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</row>
    <row r="29" spans="1:159" x14ac:dyDescent="0.2">
      <c r="A29" s="61"/>
      <c r="B29" s="61"/>
      <c r="C29" s="61"/>
      <c r="D29" s="69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2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</row>
    <row r="30" spans="1:159" x14ac:dyDescent="0.2">
      <c r="A30" s="61"/>
      <c r="B30" s="61" t="s">
        <v>307</v>
      </c>
      <c r="C30" s="61"/>
      <c r="D30" s="69"/>
      <c r="E30" s="80"/>
      <c r="F30" s="80"/>
      <c r="G30" s="80"/>
      <c r="H30" s="80"/>
      <c r="I30" s="80">
        <v>13243.5</v>
      </c>
      <c r="J30" s="80"/>
      <c r="K30" s="80"/>
      <c r="L30" s="80">
        <v>0</v>
      </c>
      <c r="M30" s="80"/>
      <c r="N30" s="80"/>
      <c r="O30" s="80">
        <v>6129.5</v>
      </c>
      <c r="P30" s="80"/>
      <c r="Q30" s="80"/>
      <c r="R30" s="80">
        <v>6309.9</v>
      </c>
      <c r="S30" s="80"/>
      <c r="T30" s="80"/>
      <c r="U30" s="80">
        <f t="shared" si="0"/>
        <v>12439.4</v>
      </c>
      <c r="V30" s="80"/>
      <c r="W30" s="80"/>
      <c r="X30" s="80">
        <v>12816.9</v>
      </c>
      <c r="Y30" s="82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</row>
    <row r="31" spans="1:159" x14ac:dyDescent="0.2">
      <c r="A31" s="61"/>
      <c r="B31" s="61"/>
      <c r="C31" s="61"/>
      <c r="D31" s="69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2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</row>
    <row r="32" spans="1:159" s="91" customFormat="1" ht="13.5" x14ac:dyDescent="0.35">
      <c r="A32" s="86"/>
      <c r="B32" s="86"/>
      <c r="C32" s="86" t="s">
        <v>308</v>
      </c>
      <c r="D32" s="69"/>
      <c r="E32" s="80"/>
      <c r="F32" s="87">
        <v>5735958.2000000002</v>
      </c>
      <c r="G32" s="87"/>
      <c r="H32" s="87" t="s">
        <v>301</v>
      </c>
      <c r="I32" s="87">
        <f>I13+I15+I17+I20+I24+I26+I28+I30</f>
        <v>2404749</v>
      </c>
      <c r="J32" s="80"/>
      <c r="K32" s="87" t="s">
        <v>301</v>
      </c>
      <c r="L32" s="87">
        <v>755337.1</v>
      </c>
      <c r="M32" s="87"/>
      <c r="N32" s="87" t="s">
        <v>301</v>
      </c>
      <c r="O32" s="87">
        <f>O13+O15+O17+O20+O24+O26+O28+O30</f>
        <v>1268804.1000000001</v>
      </c>
      <c r="P32" s="87"/>
      <c r="Q32" s="87" t="s">
        <v>301</v>
      </c>
      <c r="R32" s="87">
        <f>R13+R15+R17+R20+R24+R26+R28+R30</f>
        <v>1180815</v>
      </c>
      <c r="S32" s="87"/>
      <c r="T32" s="87" t="s">
        <v>301</v>
      </c>
      <c r="U32" s="87">
        <f>O32+R32</f>
        <v>2449619.1</v>
      </c>
      <c r="V32" s="87"/>
      <c r="W32" s="87" t="s">
        <v>301</v>
      </c>
      <c r="X32" s="87">
        <f>X13+X15+X17+X20+X24+X26+X28+X30</f>
        <v>2231107.4000000004</v>
      </c>
      <c r="Y32" s="88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</row>
    <row r="33" spans="1:161" s="91" customFormat="1" ht="13.5" x14ac:dyDescent="0.35">
      <c r="A33" s="86"/>
      <c r="B33" s="86"/>
      <c r="C33" s="86"/>
      <c r="D33" s="69"/>
      <c r="E33" s="80"/>
      <c r="F33" s="87"/>
      <c r="G33" s="87"/>
      <c r="H33" s="87"/>
      <c r="I33" s="87"/>
      <c r="J33" s="80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</row>
    <row r="34" spans="1:161" s="91" customFormat="1" ht="13.5" x14ac:dyDescent="0.35">
      <c r="A34" s="61"/>
      <c r="B34" s="61" t="s">
        <v>309</v>
      </c>
      <c r="C34" s="61"/>
      <c r="D34" s="61"/>
      <c r="E34" s="82"/>
      <c r="F34" s="82">
        <v>265060.2</v>
      </c>
      <c r="G34" s="82"/>
      <c r="H34" s="82"/>
      <c r="I34" s="92">
        <f>I36+I35+I37</f>
        <v>1548659.5</v>
      </c>
      <c r="J34" s="82"/>
      <c r="K34" s="82"/>
      <c r="L34" s="92">
        <v>1416104.6</v>
      </c>
      <c r="M34" s="92"/>
      <c r="N34" s="82"/>
      <c r="O34" s="92">
        <f>O35+O36+O37</f>
        <v>1675735.1</v>
      </c>
      <c r="P34" s="92"/>
      <c r="Q34" s="82"/>
      <c r="R34" s="92">
        <v>0</v>
      </c>
      <c r="S34" s="92"/>
      <c r="T34" s="82"/>
      <c r="U34" s="92">
        <f>O34+R34</f>
        <v>1675735.1</v>
      </c>
      <c r="V34" s="92"/>
      <c r="W34" s="82"/>
      <c r="X34" s="92">
        <f>X35+X36+X37</f>
        <v>1592118.3359999999</v>
      </c>
      <c r="Y34" s="93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</row>
    <row r="35" spans="1:161" x14ac:dyDescent="0.2">
      <c r="A35" s="61"/>
      <c r="B35" s="61"/>
      <c r="C35" s="61" t="s">
        <v>310</v>
      </c>
      <c r="D35" s="61"/>
      <c r="E35" s="82"/>
      <c r="F35" s="82"/>
      <c r="G35" s="82"/>
      <c r="H35" s="82"/>
      <c r="I35" s="82">
        <v>4459.5</v>
      </c>
      <c r="J35" s="82"/>
      <c r="K35" s="82"/>
      <c r="L35" s="82">
        <v>4624.6000000000004</v>
      </c>
      <c r="M35" s="82"/>
      <c r="N35" s="82"/>
      <c r="O35" s="82">
        <v>4309.1000000000004</v>
      </c>
      <c r="P35" s="82"/>
      <c r="Q35" s="82"/>
      <c r="R35" s="82">
        <v>0</v>
      </c>
      <c r="S35" s="82"/>
      <c r="T35" s="82"/>
      <c r="U35" s="82">
        <f>O35+R35</f>
        <v>4309.1000000000004</v>
      </c>
      <c r="V35" s="82"/>
      <c r="W35" s="82"/>
      <c r="X35" s="82">
        <v>4133.3360000000002</v>
      </c>
      <c r="Y35" s="94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</row>
    <row r="36" spans="1:161" x14ac:dyDescent="0.2">
      <c r="A36" s="61"/>
      <c r="B36" s="61"/>
      <c r="C36" s="61" t="s">
        <v>311</v>
      </c>
      <c r="D36" s="61"/>
      <c r="E36" s="82"/>
      <c r="F36" s="82"/>
      <c r="G36" s="82"/>
      <c r="H36" s="82"/>
      <c r="I36" s="82">
        <v>1347200</v>
      </c>
      <c r="J36" s="82"/>
      <c r="K36" s="82"/>
      <c r="L36" s="82">
        <v>1411480</v>
      </c>
      <c r="M36" s="82"/>
      <c r="N36" s="82"/>
      <c r="O36" s="82">
        <v>1481426</v>
      </c>
      <c r="P36" s="82"/>
      <c r="Q36" s="82"/>
      <c r="R36" s="82">
        <v>0</v>
      </c>
      <c r="S36" s="82"/>
      <c r="T36" s="82"/>
      <c r="U36" s="82">
        <f>O36+R36</f>
        <v>1481426</v>
      </c>
      <c r="V36" s="82"/>
      <c r="W36" s="82"/>
      <c r="X36" s="82">
        <v>1372985</v>
      </c>
      <c r="Y36" s="94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</row>
    <row r="37" spans="1:161" x14ac:dyDescent="0.2">
      <c r="A37" s="61"/>
      <c r="B37" s="61"/>
      <c r="C37" s="61" t="s">
        <v>312</v>
      </c>
      <c r="D37" s="61"/>
      <c r="E37" s="82"/>
      <c r="F37" s="82"/>
      <c r="G37" s="82"/>
      <c r="H37" s="82"/>
      <c r="I37" s="82">
        <v>197000</v>
      </c>
      <c r="J37" s="82"/>
      <c r="K37" s="82"/>
      <c r="L37" s="82"/>
      <c r="M37" s="82"/>
      <c r="N37" s="82"/>
      <c r="O37" s="82">
        <v>190000</v>
      </c>
      <c r="P37" s="82"/>
      <c r="Q37" s="82"/>
      <c r="R37" s="82">
        <v>0</v>
      </c>
      <c r="S37" s="82"/>
      <c r="T37" s="82"/>
      <c r="U37" s="82">
        <f>O37+R37</f>
        <v>190000</v>
      </c>
      <c r="V37" s="82"/>
      <c r="W37" s="82"/>
      <c r="X37" s="82">
        <v>215000</v>
      </c>
      <c r="Y37" s="94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</row>
    <row r="38" spans="1:161" x14ac:dyDescent="0.2">
      <c r="A38" s="61"/>
      <c r="B38" s="61"/>
      <c r="C38" s="61"/>
      <c r="D38" s="6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94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</row>
    <row r="39" spans="1:161" ht="15.75" thickBot="1" x14ac:dyDescent="0.3">
      <c r="A39" s="61"/>
      <c r="B39" s="68"/>
      <c r="C39" s="86" t="s">
        <v>52</v>
      </c>
      <c r="D39" s="61"/>
      <c r="E39" s="95" t="s">
        <v>301</v>
      </c>
      <c r="F39" s="96">
        <v>1859514.1</v>
      </c>
      <c r="G39" s="82"/>
      <c r="H39" s="95" t="s">
        <v>301</v>
      </c>
      <c r="I39" s="96">
        <f>I32+I34</f>
        <v>3953408.5</v>
      </c>
      <c r="J39" s="82"/>
      <c r="K39" s="95" t="s">
        <v>301</v>
      </c>
      <c r="L39" s="96">
        <v>2171441.7000000002</v>
      </c>
      <c r="M39" s="82"/>
      <c r="N39" s="95" t="s">
        <v>301</v>
      </c>
      <c r="O39" s="96">
        <f>O32+O34</f>
        <v>2944539.2</v>
      </c>
      <c r="P39" s="82"/>
      <c r="Q39" s="95" t="s">
        <v>301</v>
      </c>
      <c r="R39" s="96">
        <f>R32+R34</f>
        <v>1180815</v>
      </c>
      <c r="S39" s="82"/>
      <c r="T39" s="95" t="s">
        <v>301</v>
      </c>
      <c r="U39" s="96">
        <f>O39+R39</f>
        <v>4125354.2</v>
      </c>
      <c r="V39" s="82"/>
      <c r="W39" s="95" t="s">
        <v>301</v>
      </c>
      <c r="X39" s="96">
        <f>X32+X34</f>
        <v>3823225.7360000005</v>
      </c>
      <c r="Y39" s="94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</row>
    <row r="40" spans="1:161" ht="14.25" thickTop="1" x14ac:dyDescent="0.35">
      <c r="A40" s="86"/>
      <c r="B40" s="86"/>
      <c r="C40" s="86"/>
      <c r="D40" s="69"/>
      <c r="E40" s="80"/>
      <c r="F40" s="87"/>
      <c r="G40" s="87"/>
      <c r="H40" s="87"/>
      <c r="I40" s="87"/>
      <c r="J40" s="80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</row>
    <row r="41" spans="1:161" hidden="1" x14ac:dyDescent="0.2">
      <c r="A41" s="61"/>
      <c r="B41" s="61"/>
      <c r="C41" s="61" t="s">
        <v>313</v>
      </c>
      <c r="D41" s="69"/>
      <c r="E41" s="80"/>
      <c r="F41" s="80"/>
      <c r="G41" s="80"/>
      <c r="H41" s="80"/>
      <c r="I41" s="80"/>
      <c r="J41" s="80"/>
      <c r="K41" s="80"/>
      <c r="L41" s="80">
        <v>1399855.4</v>
      </c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2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</row>
    <row r="42" spans="1:161" hidden="1" x14ac:dyDescent="0.2">
      <c r="A42" s="61"/>
      <c r="B42" s="61"/>
      <c r="C42" s="61"/>
      <c r="D42" s="69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2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</row>
    <row r="43" spans="1:161" x14ac:dyDescent="0.2">
      <c r="A43" s="78" t="s">
        <v>314</v>
      </c>
      <c r="B43" s="61"/>
      <c r="C43" s="61"/>
      <c r="D43" s="6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97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</row>
    <row r="44" spans="1:161" x14ac:dyDescent="0.2">
      <c r="A44" s="61"/>
      <c r="B44" s="78" t="s">
        <v>315</v>
      </c>
      <c r="C44" s="61"/>
      <c r="D44" s="61"/>
      <c r="E44" s="98" t="s">
        <v>301</v>
      </c>
      <c r="F44" s="99">
        <v>2674501.2000000002</v>
      </c>
      <c r="G44" s="82"/>
      <c r="H44" s="98" t="s">
        <v>301</v>
      </c>
      <c r="I44" s="99">
        <f>I45+I46+I47</f>
        <v>3953408.5</v>
      </c>
      <c r="J44" s="82"/>
      <c r="K44" s="98" t="s">
        <v>301</v>
      </c>
      <c r="L44" s="99">
        <v>2171441.7000000002</v>
      </c>
      <c r="M44" s="99"/>
      <c r="N44" s="98" t="s">
        <v>301</v>
      </c>
      <c r="O44" s="99">
        <f>O45+O46+O47</f>
        <v>2944539.2</v>
      </c>
      <c r="P44" s="99"/>
      <c r="Q44" s="98" t="s">
        <v>301</v>
      </c>
      <c r="R44" s="99">
        <f>R45+R46+R47</f>
        <v>1180815</v>
      </c>
      <c r="S44" s="99"/>
      <c r="T44" s="98" t="s">
        <v>301</v>
      </c>
      <c r="U44" s="99">
        <f>O44+R44</f>
        <v>4125354.2</v>
      </c>
      <c r="V44" s="99"/>
      <c r="W44" s="98" t="s">
        <v>301</v>
      </c>
      <c r="X44" s="99">
        <f>X45+X46+X47</f>
        <v>3823225.6999999997</v>
      </c>
      <c r="Y44" s="94"/>
      <c r="Z44" s="100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</row>
    <row r="45" spans="1:161" x14ac:dyDescent="0.2">
      <c r="A45" s="61"/>
      <c r="B45" s="61"/>
      <c r="C45" s="61" t="s">
        <v>316</v>
      </c>
      <c r="D45" s="61"/>
      <c r="E45" s="82"/>
      <c r="F45" s="82"/>
      <c r="G45" s="82"/>
      <c r="H45" s="82"/>
      <c r="I45" s="82">
        <v>1863878.9</v>
      </c>
      <c r="J45" s="82"/>
      <c r="K45" s="82"/>
      <c r="L45" s="82">
        <v>1427209.2000000002</v>
      </c>
      <c r="M45" s="82"/>
      <c r="N45" s="82"/>
      <c r="O45" s="82">
        <v>1505735.1</v>
      </c>
      <c r="P45" s="82"/>
      <c r="Q45" s="82"/>
      <c r="R45" s="82">
        <v>620793.19999999995</v>
      </c>
      <c r="S45" s="82"/>
      <c r="T45" s="82"/>
      <c r="U45" s="82">
        <f>O45+R45</f>
        <v>2126528.2999999998</v>
      </c>
      <c r="V45" s="82"/>
      <c r="W45" s="82"/>
      <c r="X45" s="82">
        <v>1516988.9</v>
      </c>
      <c r="Y45" s="94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</row>
    <row r="46" spans="1:161" x14ac:dyDescent="0.2">
      <c r="A46" s="61"/>
      <c r="B46" s="61"/>
      <c r="C46" s="61" t="s">
        <v>317</v>
      </c>
      <c r="D46" s="61"/>
      <c r="E46" s="82"/>
      <c r="F46" s="82"/>
      <c r="G46" s="82"/>
      <c r="H46" s="82"/>
      <c r="I46" s="82">
        <v>1435420.5</v>
      </c>
      <c r="J46" s="82"/>
      <c r="K46" s="82"/>
      <c r="L46" s="82">
        <v>592657.5</v>
      </c>
      <c r="M46" s="82"/>
      <c r="N46" s="82"/>
      <c r="O46" s="82">
        <v>676238.5</v>
      </c>
      <c r="P46" s="82"/>
      <c r="Q46" s="82"/>
      <c r="R46" s="82">
        <v>558837.80000000005</v>
      </c>
      <c r="S46" s="82"/>
      <c r="T46" s="82"/>
      <c r="U46" s="82">
        <f>O46+R46</f>
        <v>1235076.3</v>
      </c>
      <c r="V46" s="82"/>
      <c r="W46" s="82"/>
      <c r="X46" s="82">
        <v>1593111.4</v>
      </c>
      <c r="Y46" s="94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</row>
    <row r="47" spans="1:161" x14ac:dyDescent="0.2">
      <c r="A47" s="61"/>
      <c r="B47" s="61"/>
      <c r="C47" s="61" t="s">
        <v>17</v>
      </c>
      <c r="D47" s="61"/>
      <c r="E47" s="82"/>
      <c r="F47" s="82"/>
      <c r="G47" s="82"/>
      <c r="H47" s="82"/>
      <c r="I47" s="82">
        <f>275423.3+378685.8</f>
        <v>654109.1</v>
      </c>
      <c r="J47" s="82"/>
      <c r="K47" s="82"/>
      <c r="L47" s="82"/>
      <c r="M47" s="82"/>
      <c r="N47" s="82"/>
      <c r="O47" s="82">
        <f>572565.6+190000</f>
        <v>762565.6</v>
      </c>
      <c r="P47" s="82"/>
      <c r="Q47" s="82"/>
      <c r="R47" s="82">
        <f>1184</f>
        <v>1184</v>
      </c>
      <c r="S47" s="82"/>
      <c r="T47" s="82"/>
      <c r="U47" s="82">
        <f>O47+R47</f>
        <v>763749.6</v>
      </c>
      <c r="V47" s="82"/>
      <c r="W47" s="82"/>
      <c r="X47" s="82">
        <v>713125.4</v>
      </c>
      <c r="Y47" s="94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</row>
    <row r="48" spans="1:161" ht="9.75" customHeight="1" x14ac:dyDescent="0.2">
      <c r="A48" s="61"/>
      <c r="B48" s="61"/>
      <c r="C48" s="61"/>
      <c r="D48" s="61"/>
      <c r="E48" s="82"/>
      <c r="F48" s="82"/>
      <c r="G48" s="82"/>
      <c r="H48" s="82"/>
      <c r="I48" s="101"/>
      <c r="J48" s="82"/>
      <c r="K48" s="82"/>
      <c r="L48" s="101"/>
      <c r="M48" s="82"/>
      <c r="N48" s="82"/>
      <c r="O48" s="101"/>
      <c r="P48" s="82"/>
      <c r="Q48" s="82"/>
      <c r="R48" s="101"/>
      <c r="S48" s="82"/>
      <c r="T48" s="82"/>
      <c r="U48" s="101"/>
      <c r="V48" s="82"/>
      <c r="W48" s="82"/>
      <c r="X48" s="101"/>
      <c r="Y48" s="97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</row>
    <row r="49" spans="1:159" x14ac:dyDescent="0.2">
      <c r="A49" s="61"/>
      <c r="B49" s="102" t="s">
        <v>304</v>
      </c>
      <c r="C49" s="128" t="s">
        <v>318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82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</row>
    <row r="50" spans="1:159" x14ac:dyDescent="0.2">
      <c r="A50" s="61"/>
      <c r="B50" s="61" t="s">
        <v>319</v>
      </c>
      <c r="C50" s="61" t="s">
        <v>320</v>
      </c>
      <c r="D50" s="103"/>
      <c r="E50" s="104"/>
      <c r="F50" s="105"/>
      <c r="G50" s="104"/>
      <c r="H50" s="104"/>
      <c r="I50" s="104"/>
      <c r="J50" s="104"/>
      <c r="K50" s="104"/>
      <c r="L50" s="104"/>
      <c r="M50" s="105"/>
      <c r="N50" s="104"/>
      <c r="O50" s="104"/>
      <c r="P50" s="105"/>
      <c r="Q50" s="104"/>
      <c r="R50" s="104"/>
      <c r="S50" s="105"/>
      <c r="T50" s="104"/>
      <c r="U50" s="104"/>
      <c r="V50" s="105"/>
      <c r="W50" s="104"/>
      <c r="X50" s="104"/>
      <c r="Y50" s="82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</row>
    <row r="51" spans="1:159" x14ac:dyDescent="0.2">
      <c r="B51" s="62" t="s">
        <v>294</v>
      </c>
      <c r="C51" s="62" t="s">
        <v>321</v>
      </c>
      <c r="D51" s="106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</row>
    <row r="52" spans="1:159" x14ac:dyDescent="0.2">
      <c r="D52" s="106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</row>
    <row r="53" spans="1:159" x14ac:dyDescent="0.2">
      <c r="E53" s="109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</row>
    <row r="54" spans="1:159" x14ac:dyDescent="0.2"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</row>
    <row r="55" spans="1:159" x14ac:dyDescent="0.2"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</row>
    <row r="56" spans="1:159" x14ac:dyDescent="0.2"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</row>
    <row r="57" spans="1:159" x14ac:dyDescent="0.2"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</row>
    <row r="58" spans="1:159" x14ac:dyDescent="0.2"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</row>
    <row r="59" spans="1:159" x14ac:dyDescent="0.2"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</row>
    <row r="60" spans="1:159" x14ac:dyDescent="0.2"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</row>
    <row r="61" spans="1:159" x14ac:dyDescent="0.2"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</row>
    <row r="62" spans="1:159" x14ac:dyDescent="0.2"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</row>
    <row r="63" spans="1:159" x14ac:dyDescent="0.2"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</row>
    <row r="64" spans="1:159" x14ac:dyDescent="0.2"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</row>
    <row r="65" spans="25:159" x14ac:dyDescent="0.2"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</row>
    <row r="66" spans="25:159" x14ac:dyDescent="0.2"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</row>
    <row r="67" spans="25:159" x14ac:dyDescent="0.2"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</row>
    <row r="68" spans="25:159" x14ac:dyDescent="0.2"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</row>
    <row r="69" spans="25:159" x14ac:dyDescent="0.2"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</row>
    <row r="70" spans="25:159" x14ac:dyDescent="0.2"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</row>
    <row r="71" spans="25:159" x14ac:dyDescent="0.2"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</row>
    <row r="72" spans="25:159" x14ac:dyDescent="0.2"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</row>
    <row r="73" spans="25:159" x14ac:dyDescent="0.2"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</row>
    <row r="74" spans="25:159" x14ac:dyDescent="0.2"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</row>
    <row r="75" spans="25:159" x14ac:dyDescent="0.2"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</row>
    <row r="76" spans="25:159" x14ac:dyDescent="0.2"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</row>
    <row r="77" spans="25:159" x14ac:dyDescent="0.2"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85"/>
      <c r="DR77" s="85"/>
      <c r="DS77" s="85"/>
      <c r="DT77" s="85"/>
      <c r="DU77" s="85"/>
      <c r="DV77" s="85"/>
      <c r="DW77" s="85"/>
      <c r="DX77" s="85"/>
      <c r="DY77" s="85"/>
      <c r="DZ77" s="85"/>
      <c r="EA77" s="85"/>
      <c r="EB77" s="85"/>
      <c r="EC77" s="85"/>
      <c r="ED77" s="85"/>
      <c r="EE77" s="85"/>
      <c r="EF77" s="85"/>
      <c r="EG77" s="85"/>
      <c r="EH77" s="85"/>
      <c r="EI77" s="85"/>
      <c r="EJ77" s="85"/>
      <c r="EK77" s="85"/>
      <c r="EL77" s="85"/>
      <c r="EM77" s="85"/>
      <c r="EN77" s="85"/>
      <c r="EO77" s="85"/>
      <c r="EP77" s="85"/>
      <c r="EQ77" s="85"/>
      <c r="ER77" s="85"/>
      <c r="ES77" s="85"/>
      <c r="ET77" s="85"/>
      <c r="EU77" s="85"/>
      <c r="EV77" s="85"/>
      <c r="EW77" s="85"/>
      <c r="EX77" s="85"/>
      <c r="EY77" s="85"/>
      <c r="EZ77" s="85"/>
      <c r="FA77" s="85"/>
      <c r="FB77" s="85"/>
      <c r="FC77" s="85"/>
    </row>
    <row r="78" spans="25:159" x14ac:dyDescent="0.2"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85"/>
      <c r="DM78" s="85"/>
      <c r="DN78" s="85"/>
      <c r="DO78" s="85"/>
      <c r="DP78" s="85"/>
      <c r="DQ78" s="85"/>
      <c r="DR78" s="85"/>
      <c r="DS78" s="85"/>
      <c r="DT78" s="85"/>
      <c r="DU78" s="85"/>
      <c r="DV78" s="85"/>
      <c r="DW78" s="85"/>
      <c r="DX78" s="85"/>
      <c r="DY78" s="85"/>
      <c r="DZ78" s="85"/>
      <c r="EA78" s="85"/>
      <c r="EB78" s="85"/>
      <c r="EC78" s="85"/>
      <c r="ED78" s="85"/>
      <c r="EE78" s="85"/>
      <c r="EF78" s="85"/>
      <c r="EG78" s="85"/>
      <c r="EH78" s="85"/>
      <c r="EI78" s="85"/>
      <c r="EJ78" s="85"/>
      <c r="EK78" s="85"/>
      <c r="EL78" s="85"/>
      <c r="EM78" s="85"/>
      <c r="EN78" s="85"/>
      <c r="EO78" s="85"/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</row>
    <row r="79" spans="25:159" x14ac:dyDescent="0.2"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/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5"/>
      <c r="DE79" s="85"/>
      <c r="DF79" s="85"/>
      <c r="DG79" s="85"/>
      <c r="DH79" s="85"/>
      <c r="DI79" s="85"/>
      <c r="DJ79" s="85"/>
      <c r="DK79" s="85"/>
      <c r="DL79" s="85"/>
      <c r="DM79" s="85"/>
      <c r="DN79" s="85"/>
      <c r="DO79" s="85"/>
      <c r="DP79" s="85"/>
      <c r="DQ79" s="85"/>
      <c r="DR79" s="85"/>
      <c r="DS79" s="85"/>
      <c r="DT79" s="85"/>
      <c r="DU79" s="85"/>
      <c r="DV79" s="85"/>
      <c r="DW79" s="85"/>
      <c r="DX79" s="85"/>
      <c r="DY79" s="85"/>
      <c r="DZ79" s="85"/>
      <c r="EA79" s="85"/>
      <c r="EB79" s="85"/>
      <c r="EC79" s="85"/>
      <c r="ED79" s="85"/>
      <c r="EE79" s="85"/>
      <c r="EF79" s="85"/>
      <c r="EG79" s="85"/>
      <c r="EH79" s="85"/>
      <c r="EI79" s="85"/>
      <c r="EJ79" s="85"/>
      <c r="EK79" s="85"/>
      <c r="EL79" s="85"/>
      <c r="EM79" s="85"/>
      <c r="EN79" s="85"/>
      <c r="EO79" s="85"/>
      <c r="EP79" s="85"/>
      <c r="EQ79" s="85"/>
      <c r="ER79" s="85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</row>
    <row r="80" spans="25:159" x14ac:dyDescent="0.2"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  <c r="CI80" s="85"/>
      <c r="CJ80" s="85"/>
      <c r="CK80" s="85"/>
      <c r="CL80" s="85"/>
      <c r="CM80" s="85"/>
      <c r="CN80" s="85"/>
      <c r="CO80" s="85"/>
      <c r="CP80" s="85"/>
      <c r="CQ80" s="85"/>
      <c r="CR80" s="85"/>
      <c r="CS80" s="85"/>
      <c r="CT80" s="85"/>
      <c r="CU80" s="85"/>
      <c r="CV80" s="85"/>
      <c r="CW80" s="85"/>
      <c r="CX80" s="85"/>
      <c r="CY80" s="85"/>
      <c r="CZ80" s="85"/>
      <c r="DA80" s="85"/>
      <c r="DB80" s="85"/>
      <c r="DC80" s="85"/>
      <c r="DD80" s="85"/>
      <c r="DE80" s="85"/>
      <c r="DF80" s="85"/>
      <c r="DG80" s="85"/>
      <c r="DH80" s="85"/>
      <c r="DI80" s="85"/>
      <c r="DJ80" s="85"/>
      <c r="DK80" s="85"/>
      <c r="DL80" s="85"/>
      <c r="DM80" s="85"/>
      <c r="DN80" s="85"/>
      <c r="DO80" s="85"/>
      <c r="DP80" s="85"/>
      <c r="DQ80" s="85"/>
      <c r="DR80" s="85"/>
      <c r="DS80" s="85"/>
      <c r="DT80" s="85"/>
      <c r="DU80" s="85"/>
      <c r="DV80" s="85"/>
      <c r="DW80" s="85"/>
      <c r="DX80" s="85"/>
      <c r="DY80" s="85"/>
      <c r="DZ80" s="85"/>
      <c r="EA80" s="85"/>
      <c r="EB80" s="85"/>
      <c r="EC80" s="85"/>
      <c r="ED80" s="85"/>
      <c r="EE80" s="85"/>
      <c r="EF80" s="85"/>
      <c r="EG80" s="85"/>
      <c r="EH80" s="85"/>
      <c r="EI80" s="85"/>
      <c r="EJ80" s="85"/>
      <c r="EK80" s="85"/>
      <c r="EL80" s="85"/>
      <c r="EM80" s="85"/>
      <c r="EN80" s="85"/>
      <c r="EO80" s="85"/>
      <c r="EP80" s="85"/>
      <c r="EQ80" s="85"/>
      <c r="ER80" s="85"/>
      <c r="ES80" s="85"/>
      <c r="ET80" s="85"/>
      <c r="EU80" s="85"/>
      <c r="EV80" s="85"/>
      <c r="EW80" s="85"/>
      <c r="EX80" s="85"/>
      <c r="EY80" s="85"/>
      <c r="EZ80" s="85"/>
      <c r="FA80" s="85"/>
      <c r="FB80" s="85"/>
      <c r="FC80" s="85"/>
    </row>
    <row r="81" spans="25:159" x14ac:dyDescent="0.2"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/>
      <c r="CI81" s="85"/>
      <c r="CJ81" s="85"/>
      <c r="CK81" s="85"/>
      <c r="CL81" s="85"/>
      <c r="CM81" s="85"/>
      <c r="CN81" s="85"/>
      <c r="CO81" s="85"/>
      <c r="CP81" s="85"/>
      <c r="CQ81" s="85"/>
      <c r="CR81" s="85"/>
      <c r="CS81" s="85"/>
      <c r="CT81" s="85"/>
      <c r="CU81" s="85"/>
      <c r="CV81" s="85"/>
      <c r="CW81" s="85"/>
      <c r="CX81" s="85"/>
      <c r="CY81" s="85"/>
      <c r="CZ81" s="85"/>
      <c r="DA81" s="85"/>
      <c r="DB81" s="85"/>
      <c r="DC81" s="85"/>
      <c r="DD81" s="85"/>
      <c r="DE81" s="85"/>
      <c r="DF81" s="85"/>
      <c r="DG81" s="85"/>
      <c r="DH81" s="85"/>
      <c r="DI81" s="85"/>
      <c r="DJ81" s="85"/>
      <c r="DK81" s="85"/>
      <c r="DL81" s="85"/>
      <c r="DM81" s="85"/>
      <c r="DN81" s="85"/>
      <c r="DO81" s="85"/>
      <c r="DP81" s="85"/>
      <c r="DQ81" s="85"/>
      <c r="DR81" s="85"/>
      <c r="DS81" s="85"/>
      <c r="DT81" s="85"/>
      <c r="DU81" s="85"/>
      <c r="DV81" s="85"/>
      <c r="DW81" s="85"/>
      <c r="DX81" s="85"/>
      <c r="DY81" s="85"/>
      <c r="DZ81" s="85"/>
      <c r="EA81" s="85"/>
      <c r="EB81" s="85"/>
      <c r="EC81" s="85"/>
      <c r="ED81" s="85"/>
      <c r="EE81" s="85"/>
      <c r="EF81" s="85"/>
      <c r="EG81" s="85"/>
      <c r="EH81" s="85"/>
      <c r="EI81" s="85"/>
      <c r="EJ81" s="85"/>
      <c r="EK81" s="85"/>
      <c r="EL81" s="85"/>
      <c r="EM81" s="85"/>
      <c r="EN81" s="85"/>
      <c r="EO81" s="85"/>
      <c r="EP81" s="85"/>
      <c r="EQ81" s="85"/>
      <c r="ER81" s="85"/>
      <c r="ES81" s="85"/>
      <c r="ET81" s="85"/>
      <c r="EU81" s="85"/>
      <c r="EV81" s="85"/>
      <c r="EW81" s="85"/>
      <c r="EX81" s="85"/>
      <c r="EY81" s="85"/>
      <c r="EZ81" s="85"/>
      <c r="FA81" s="85"/>
      <c r="FB81" s="85"/>
      <c r="FC81" s="85"/>
    </row>
    <row r="82" spans="25:159" x14ac:dyDescent="0.2"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  <c r="EJ82" s="85"/>
      <c r="EK82" s="85"/>
      <c r="EL82" s="85"/>
      <c r="EM82" s="85"/>
      <c r="EN82" s="85"/>
      <c r="EO82" s="85"/>
      <c r="EP82" s="85"/>
      <c r="EQ82" s="85"/>
      <c r="ER82" s="85"/>
      <c r="ES82" s="85"/>
      <c r="ET82" s="85"/>
      <c r="EU82" s="85"/>
      <c r="EV82" s="85"/>
      <c r="EW82" s="85"/>
      <c r="EX82" s="85"/>
      <c r="EY82" s="85"/>
      <c r="EZ82" s="85"/>
      <c r="FA82" s="85"/>
      <c r="FB82" s="85"/>
      <c r="FC82" s="85"/>
    </row>
    <row r="83" spans="25:159" x14ac:dyDescent="0.2"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  <c r="EK83" s="85"/>
      <c r="EL83" s="85"/>
      <c r="EM83" s="85"/>
      <c r="EN83" s="85"/>
      <c r="EO83" s="85"/>
      <c r="EP83" s="85"/>
      <c r="EQ83" s="85"/>
      <c r="ER83" s="85"/>
      <c r="ES83" s="85"/>
      <c r="ET83" s="85"/>
      <c r="EU83" s="85"/>
      <c r="EV83" s="85"/>
      <c r="EW83" s="85"/>
      <c r="EX83" s="85"/>
      <c r="EY83" s="85"/>
      <c r="EZ83" s="85"/>
      <c r="FA83" s="85"/>
      <c r="FB83" s="85"/>
      <c r="FC83" s="85"/>
    </row>
    <row r="84" spans="25:159" x14ac:dyDescent="0.2"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5"/>
      <c r="CV84" s="85"/>
      <c r="CW84" s="85"/>
      <c r="CX84" s="85"/>
      <c r="CY84" s="85"/>
      <c r="CZ84" s="85"/>
      <c r="DA84" s="85"/>
      <c r="DB84" s="85"/>
      <c r="DC84" s="85"/>
      <c r="DD84" s="85"/>
      <c r="DE84" s="8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/>
      <c r="DQ84" s="85"/>
      <c r="DR84" s="85"/>
      <c r="DS84" s="85"/>
      <c r="DT84" s="85"/>
      <c r="DU84" s="85"/>
      <c r="DV84" s="85"/>
      <c r="DW84" s="85"/>
      <c r="DX84" s="85"/>
      <c r="DY84" s="85"/>
      <c r="DZ84" s="85"/>
      <c r="EA84" s="85"/>
      <c r="EB84" s="85"/>
      <c r="EC84" s="85"/>
      <c r="ED84" s="85"/>
      <c r="EE84" s="85"/>
      <c r="EF84" s="85"/>
      <c r="EG84" s="85"/>
      <c r="EH84" s="85"/>
      <c r="EI84" s="85"/>
      <c r="EJ84" s="85"/>
      <c r="EK84" s="85"/>
      <c r="EL84" s="85"/>
      <c r="EM84" s="85"/>
      <c r="EN84" s="85"/>
      <c r="EO84" s="85"/>
      <c r="EP84" s="85"/>
      <c r="EQ84" s="85"/>
      <c r="ER84" s="85"/>
      <c r="ES84" s="85"/>
      <c r="ET84" s="85"/>
      <c r="EU84" s="85"/>
      <c r="EV84" s="85"/>
      <c r="EW84" s="85"/>
      <c r="EX84" s="85"/>
      <c r="EY84" s="85"/>
      <c r="EZ84" s="85"/>
      <c r="FA84" s="85"/>
      <c r="FB84" s="85"/>
      <c r="FC84" s="85"/>
    </row>
    <row r="85" spans="25:159" x14ac:dyDescent="0.2"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5"/>
      <c r="CV85" s="85"/>
      <c r="CW85" s="85"/>
      <c r="CX85" s="85"/>
      <c r="CY85" s="85"/>
      <c r="CZ85" s="85"/>
      <c r="DA85" s="85"/>
      <c r="DB85" s="85"/>
      <c r="DC85" s="85"/>
      <c r="DD85" s="85"/>
      <c r="DE85" s="85"/>
      <c r="DF85" s="85"/>
      <c r="DG85" s="85"/>
      <c r="DH85" s="85"/>
      <c r="DI85" s="85"/>
      <c r="DJ85" s="85"/>
      <c r="DK85" s="85"/>
      <c r="DL85" s="85"/>
      <c r="DM85" s="85"/>
      <c r="DN85" s="85"/>
      <c r="DO85" s="85"/>
      <c r="DP85" s="85"/>
      <c r="DQ85" s="85"/>
      <c r="DR85" s="85"/>
      <c r="DS85" s="85"/>
      <c r="DT85" s="85"/>
      <c r="DU85" s="85"/>
      <c r="DV85" s="85"/>
      <c r="DW85" s="85"/>
      <c r="DX85" s="85"/>
      <c r="DY85" s="85"/>
      <c r="DZ85" s="85"/>
      <c r="EA85" s="85"/>
      <c r="EB85" s="85"/>
      <c r="EC85" s="85"/>
      <c r="ED85" s="85"/>
      <c r="EE85" s="85"/>
      <c r="EF85" s="85"/>
      <c r="EG85" s="85"/>
      <c r="EH85" s="85"/>
      <c r="EI85" s="85"/>
      <c r="EJ85" s="85"/>
      <c r="EK85" s="85"/>
      <c r="EL85" s="85"/>
      <c r="EM85" s="85"/>
      <c r="EN85" s="85"/>
      <c r="EO85" s="85"/>
      <c r="EP85" s="85"/>
      <c r="EQ85" s="85"/>
      <c r="ER85" s="85"/>
      <c r="ES85" s="85"/>
      <c r="ET85" s="85"/>
      <c r="EU85" s="85"/>
      <c r="EV85" s="85"/>
      <c r="EW85" s="85"/>
      <c r="EX85" s="85"/>
      <c r="EY85" s="85"/>
      <c r="EZ85" s="85"/>
      <c r="FA85" s="85"/>
      <c r="FB85" s="85"/>
      <c r="FC85" s="85"/>
    </row>
    <row r="86" spans="25:159" x14ac:dyDescent="0.2"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  <c r="CJ86" s="85"/>
      <c r="CK86" s="85"/>
      <c r="CL86" s="85"/>
      <c r="CM86" s="85"/>
      <c r="CN86" s="85"/>
      <c r="CO86" s="85"/>
      <c r="CP86" s="85"/>
      <c r="CQ86" s="85"/>
      <c r="CR86" s="85"/>
      <c r="CS86" s="85"/>
      <c r="CT86" s="85"/>
      <c r="CU86" s="85"/>
      <c r="CV86" s="85"/>
      <c r="CW86" s="85"/>
      <c r="CX86" s="85"/>
      <c r="CY86" s="85"/>
      <c r="CZ86" s="85"/>
      <c r="DA86" s="85"/>
      <c r="DB86" s="85"/>
      <c r="DC86" s="85"/>
      <c r="DD86" s="85"/>
      <c r="DE86" s="85"/>
      <c r="DF86" s="85"/>
      <c r="DG86" s="85"/>
      <c r="DH86" s="85"/>
      <c r="DI86" s="85"/>
      <c r="DJ86" s="85"/>
      <c r="DK86" s="85"/>
      <c r="DL86" s="85"/>
      <c r="DM86" s="85"/>
      <c r="DN86" s="85"/>
      <c r="DO86" s="85"/>
      <c r="DP86" s="85"/>
      <c r="DQ86" s="85"/>
      <c r="DR86" s="85"/>
      <c r="DS86" s="85"/>
      <c r="DT86" s="85"/>
      <c r="DU86" s="85"/>
      <c r="DV86" s="85"/>
      <c r="DW86" s="85"/>
      <c r="DX86" s="85"/>
      <c r="DY86" s="85"/>
      <c r="DZ86" s="85"/>
      <c r="EA86" s="85"/>
      <c r="EB86" s="85"/>
      <c r="EC86" s="85"/>
      <c r="ED86" s="85"/>
      <c r="EE86" s="85"/>
      <c r="EF86" s="85"/>
      <c r="EG86" s="85"/>
      <c r="EH86" s="85"/>
      <c r="EI86" s="85"/>
      <c r="EJ86" s="85"/>
      <c r="EK86" s="85"/>
      <c r="EL86" s="85"/>
      <c r="EM86" s="85"/>
      <c r="EN86" s="85"/>
      <c r="EO86" s="85"/>
      <c r="EP86" s="85"/>
      <c r="EQ86" s="85"/>
      <c r="ER86" s="85"/>
      <c r="ES86" s="85"/>
      <c r="ET86" s="85"/>
      <c r="EU86" s="85"/>
      <c r="EV86" s="85"/>
      <c r="EW86" s="85"/>
      <c r="EX86" s="85"/>
      <c r="EY86" s="85"/>
      <c r="EZ86" s="85"/>
      <c r="FA86" s="85"/>
      <c r="FB86" s="85"/>
      <c r="FC86" s="85"/>
    </row>
    <row r="87" spans="25:159" x14ac:dyDescent="0.2"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  <c r="CI87" s="85"/>
      <c r="CJ87" s="85"/>
      <c r="CK87" s="85"/>
      <c r="CL87" s="85"/>
      <c r="CM87" s="85"/>
      <c r="CN87" s="85"/>
      <c r="CO87" s="85"/>
      <c r="CP87" s="85"/>
      <c r="CQ87" s="85"/>
      <c r="CR87" s="85"/>
      <c r="CS87" s="85"/>
      <c r="CT87" s="85"/>
      <c r="CU87" s="85"/>
      <c r="CV87" s="85"/>
      <c r="CW87" s="85"/>
      <c r="CX87" s="85"/>
      <c r="CY87" s="85"/>
      <c r="CZ87" s="85"/>
      <c r="DA87" s="85"/>
      <c r="DB87" s="85"/>
      <c r="DC87" s="85"/>
      <c r="DD87" s="85"/>
      <c r="DE87" s="85"/>
      <c r="DF87" s="85"/>
      <c r="DG87" s="85"/>
      <c r="DH87" s="85"/>
      <c r="DI87" s="85"/>
      <c r="DJ87" s="85"/>
      <c r="DK87" s="85"/>
      <c r="DL87" s="85"/>
      <c r="DM87" s="85"/>
      <c r="DN87" s="85"/>
      <c r="DO87" s="85"/>
      <c r="DP87" s="85"/>
      <c r="DQ87" s="85"/>
      <c r="DR87" s="85"/>
      <c r="DS87" s="85"/>
      <c r="DT87" s="85"/>
      <c r="DU87" s="85"/>
      <c r="DV87" s="85"/>
      <c r="DW87" s="85"/>
      <c r="DX87" s="85"/>
      <c r="DY87" s="85"/>
      <c r="DZ87" s="85"/>
      <c r="EA87" s="85"/>
      <c r="EB87" s="85"/>
      <c r="EC87" s="85"/>
      <c r="ED87" s="85"/>
      <c r="EE87" s="85"/>
      <c r="EF87" s="85"/>
      <c r="EG87" s="85"/>
      <c r="EH87" s="85"/>
      <c r="EI87" s="85"/>
      <c r="EJ87" s="85"/>
      <c r="EK87" s="85"/>
      <c r="EL87" s="85"/>
      <c r="EM87" s="85"/>
      <c r="EN87" s="85"/>
      <c r="EO87" s="85"/>
      <c r="EP87" s="85"/>
      <c r="EQ87" s="85"/>
      <c r="ER87" s="85"/>
      <c r="ES87" s="85"/>
      <c r="ET87" s="85"/>
      <c r="EU87" s="85"/>
      <c r="EV87" s="85"/>
      <c r="EW87" s="85"/>
      <c r="EX87" s="85"/>
      <c r="EY87" s="85"/>
      <c r="EZ87" s="85"/>
      <c r="FA87" s="85"/>
      <c r="FB87" s="85"/>
      <c r="FC87" s="85"/>
    </row>
    <row r="88" spans="25:159" x14ac:dyDescent="0.2"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5"/>
      <c r="DE88" s="85"/>
      <c r="DF88" s="85"/>
      <c r="DG88" s="85"/>
      <c r="DH88" s="85"/>
      <c r="DI88" s="85"/>
      <c r="DJ88" s="85"/>
      <c r="DK88" s="85"/>
      <c r="DL88" s="85"/>
      <c r="DM88" s="85"/>
      <c r="DN88" s="85"/>
      <c r="DO88" s="85"/>
      <c r="DP88" s="85"/>
      <c r="DQ88" s="85"/>
      <c r="DR88" s="85"/>
      <c r="DS88" s="85"/>
      <c r="DT88" s="85"/>
      <c r="DU88" s="85"/>
      <c r="DV88" s="85"/>
      <c r="DW88" s="85"/>
      <c r="DX88" s="85"/>
      <c r="DY88" s="85"/>
      <c r="DZ88" s="85"/>
      <c r="EA88" s="85"/>
      <c r="EB88" s="85"/>
      <c r="EC88" s="85"/>
      <c r="ED88" s="85"/>
      <c r="EE88" s="85"/>
      <c r="EF88" s="85"/>
      <c r="EG88" s="85"/>
      <c r="EH88" s="85"/>
      <c r="EI88" s="85"/>
      <c r="EJ88" s="85"/>
      <c r="EK88" s="85"/>
      <c r="EL88" s="85"/>
      <c r="EM88" s="85"/>
      <c r="EN88" s="85"/>
      <c r="EO88" s="85"/>
      <c r="EP88" s="85"/>
      <c r="EQ88" s="85"/>
      <c r="ER88" s="85"/>
      <c r="ES88" s="85"/>
      <c r="ET88" s="85"/>
      <c r="EU88" s="85"/>
      <c r="EV88" s="85"/>
      <c r="EW88" s="85"/>
      <c r="EX88" s="85"/>
      <c r="EY88" s="85"/>
      <c r="EZ88" s="85"/>
      <c r="FA88" s="85"/>
      <c r="FB88" s="85"/>
      <c r="FC88" s="85"/>
    </row>
    <row r="89" spans="25:159" x14ac:dyDescent="0.2"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  <c r="CI89" s="85"/>
      <c r="CJ89" s="85"/>
      <c r="CK89" s="85"/>
      <c r="CL89" s="85"/>
      <c r="CM89" s="85"/>
      <c r="CN89" s="85"/>
      <c r="CO89" s="85"/>
      <c r="CP89" s="85"/>
      <c r="CQ89" s="85"/>
      <c r="CR89" s="85"/>
      <c r="CS89" s="85"/>
      <c r="CT89" s="85"/>
      <c r="CU89" s="85"/>
      <c r="CV89" s="85"/>
      <c r="CW89" s="85"/>
      <c r="CX89" s="85"/>
      <c r="CY89" s="85"/>
      <c r="CZ89" s="85"/>
      <c r="DA89" s="85"/>
      <c r="DB89" s="85"/>
      <c r="DC89" s="85"/>
      <c r="DD89" s="85"/>
      <c r="DE89" s="85"/>
      <c r="DF89" s="85"/>
      <c r="DG89" s="85"/>
      <c r="DH89" s="85"/>
      <c r="DI89" s="85"/>
      <c r="DJ89" s="85"/>
      <c r="DK89" s="85"/>
      <c r="DL89" s="85"/>
      <c r="DM89" s="85"/>
      <c r="DN89" s="85"/>
      <c r="DO89" s="85"/>
      <c r="DP89" s="85"/>
      <c r="DQ89" s="85"/>
      <c r="DR89" s="85"/>
      <c r="DS89" s="85"/>
      <c r="DT89" s="85"/>
      <c r="DU89" s="85"/>
      <c r="DV89" s="85"/>
      <c r="DW89" s="85"/>
      <c r="DX89" s="85"/>
      <c r="DY89" s="85"/>
      <c r="DZ89" s="85"/>
      <c r="EA89" s="85"/>
      <c r="EB89" s="85"/>
      <c r="EC89" s="85"/>
      <c r="ED89" s="85"/>
      <c r="EE89" s="85"/>
      <c r="EF89" s="85"/>
      <c r="EG89" s="85"/>
      <c r="EH89" s="85"/>
      <c r="EI89" s="85"/>
      <c r="EJ89" s="85"/>
      <c r="EK89" s="85"/>
      <c r="EL89" s="85"/>
      <c r="EM89" s="85"/>
      <c r="EN89" s="85"/>
      <c r="EO89" s="85"/>
      <c r="EP89" s="85"/>
      <c r="EQ89" s="85"/>
      <c r="ER89" s="85"/>
      <c r="ES89" s="85"/>
      <c r="ET89" s="85"/>
      <c r="EU89" s="85"/>
      <c r="EV89" s="85"/>
      <c r="EW89" s="85"/>
      <c r="EX89" s="85"/>
      <c r="EY89" s="85"/>
      <c r="EZ89" s="85"/>
      <c r="FA89" s="85"/>
      <c r="FB89" s="85"/>
      <c r="FC89" s="85"/>
    </row>
    <row r="90" spans="25:159" x14ac:dyDescent="0.2"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85"/>
      <c r="CE90" s="85"/>
      <c r="CF90" s="85"/>
      <c r="CG90" s="85"/>
      <c r="CH90" s="85"/>
      <c r="CI90" s="85"/>
      <c r="CJ90" s="85"/>
      <c r="CK90" s="85"/>
      <c r="CL90" s="85"/>
      <c r="CM90" s="85"/>
      <c r="CN90" s="85"/>
      <c r="CO90" s="85"/>
      <c r="CP90" s="85"/>
      <c r="CQ90" s="85"/>
      <c r="CR90" s="85"/>
      <c r="CS90" s="85"/>
      <c r="CT90" s="85"/>
      <c r="CU90" s="85"/>
      <c r="CV90" s="85"/>
      <c r="CW90" s="85"/>
      <c r="CX90" s="85"/>
      <c r="CY90" s="85"/>
      <c r="CZ90" s="85"/>
      <c r="DA90" s="85"/>
      <c r="DB90" s="85"/>
      <c r="DC90" s="85"/>
      <c r="DD90" s="85"/>
      <c r="DE90" s="85"/>
      <c r="DF90" s="85"/>
      <c r="DG90" s="85"/>
      <c r="DH90" s="85"/>
      <c r="DI90" s="85"/>
      <c r="DJ90" s="85"/>
      <c r="DK90" s="85"/>
      <c r="DL90" s="85"/>
      <c r="DM90" s="85"/>
      <c r="DN90" s="85"/>
      <c r="DO90" s="85"/>
      <c r="DP90" s="85"/>
      <c r="DQ90" s="85"/>
      <c r="DR90" s="85"/>
      <c r="DS90" s="85"/>
      <c r="DT90" s="85"/>
      <c r="DU90" s="85"/>
      <c r="DV90" s="85"/>
      <c r="DW90" s="85"/>
      <c r="DX90" s="85"/>
      <c r="DY90" s="85"/>
      <c r="DZ90" s="85"/>
      <c r="EA90" s="85"/>
      <c r="EB90" s="85"/>
      <c r="EC90" s="85"/>
      <c r="ED90" s="85"/>
      <c r="EE90" s="85"/>
      <c r="EF90" s="85"/>
      <c r="EG90" s="85"/>
      <c r="EH90" s="85"/>
      <c r="EI90" s="85"/>
      <c r="EJ90" s="85"/>
      <c r="EK90" s="85"/>
      <c r="EL90" s="85"/>
      <c r="EM90" s="85"/>
      <c r="EN90" s="85"/>
      <c r="EO90" s="85"/>
      <c r="EP90" s="85"/>
      <c r="EQ90" s="85"/>
      <c r="ER90" s="85"/>
      <c r="ES90" s="85"/>
      <c r="ET90" s="85"/>
      <c r="EU90" s="85"/>
      <c r="EV90" s="85"/>
      <c r="EW90" s="85"/>
      <c r="EX90" s="85"/>
      <c r="EY90" s="85"/>
      <c r="EZ90" s="85"/>
      <c r="FA90" s="85"/>
      <c r="FB90" s="85"/>
      <c r="FC90" s="85"/>
    </row>
    <row r="91" spans="25:159" x14ac:dyDescent="0.2"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5"/>
      <c r="CH91" s="85"/>
      <c r="CI91" s="85"/>
      <c r="CJ91" s="85"/>
      <c r="CK91" s="85"/>
      <c r="CL91" s="85"/>
      <c r="CM91" s="85"/>
      <c r="CN91" s="85"/>
      <c r="CO91" s="85"/>
      <c r="CP91" s="85"/>
      <c r="CQ91" s="85"/>
      <c r="CR91" s="85"/>
      <c r="CS91" s="85"/>
      <c r="CT91" s="85"/>
      <c r="CU91" s="85"/>
      <c r="CV91" s="85"/>
      <c r="CW91" s="85"/>
      <c r="CX91" s="85"/>
      <c r="CY91" s="85"/>
      <c r="CZ91" s="85"/>
      <c r="DA91" s="85"/>
      <c r="DB91" s="85"/>
      <c r="DC91" s="85"/>
      <c r="DD91" s="85"/>
      <c r="DE91" s="85"/>
      <c r="DF91" s="85"/>
      <c r="DG91" s="85"/>
      <c r="DH91" s="85"/>
      <c r="DI91" s="85"/>
      <c r="DJ91" s="85"/>
      <c r="DK91" s="85"/>
      <c r="DL91" s="85"/>
      <c r="DM91" s="85"/>
      <c r="DN91" s="85"/>
      <c r="DO91" s="85"/>
      <c r="DP91" s="85"/>
      <c r="DQ91" s="85"/>
      <c r="DR91" s="85"/>
      <c r="DS91" s="85"/>
      <c r="DT91" s="85"/>
      <c r="DU91" s="85"/>
      <c r="DV91" s="85"/>
      <c r="DW91" s="85"/>
      <c r="DX91" s="85"/>
      <c r="DY91" s="85"/>
      <c r="DZ91" s="85"/>
      <c r="EA91" s="85"/>
      <c r="EB91" s="85"/>
      <c r="EC91" s="85"/>
      <c r="ED91" s="85"/>
      <c r="EE91" s="85"/>
      <c r="EF91" s="85"/>
      <c r="EG91" s="85"/>
      <c r="EH91" s="85"/>
      <c r="EI91" s="85"/>
      <c r="EJ91" s="85"/>
      <c r="EK91" s="85"/>
      <c r="EL91" s="85"/>
      <c r="EM91" s="85"/>
      <c r="EN91" s="85"/>
      <c r="EO91" s="85"/>
      <c r="EP91" s="85"/>
      <c r="EQ91" s="85"/>
      <c r="ER91" s="85"/>
      <c r="ES91" s="85"/>
      <c r="ET91" s="85"/>
      <c r="EU91" s="85"/>
      <c r="EV91" s="85"/>
      <c r="EW91" s="85"/>
      <c r="EX91" s="85"/>
      <c r="EY91" s="85"/>
      <c r="EZ91" s="85"/>
      <c r="FA91" s="85"/>
      <c r="FB91" s="85"/>
      <c r="FC91" s="85"/>
    </row>
    <row r="92" spans="25:159" x14ac:dyDescent="0.2"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5"/>
      <c r="CH92" s="85"/>
      <c r="CI92" s="85"/>
      <c r="CJ92" s="85"/>
      <c r="CK92" s="85"/>
      <c r="CL92" s="85"/>
      <c r="CM92" s="85"/>
      <c r="CN92" s="85"/>
      <c r="CO92" s="85"/>
      <c r="CP92" s="85"/>
      <c r="CQ92" s="85"/>
      <c r="CR92" s="85"/>
      <c r="CS92" s="85"/>
      <c r="CT92" s="85"/>
      <c r="CU92" s="85"/>
      <c r="CV92" s="85"/>
      <c r="CW92" s="85"/>
      <c r="CX92" s="85"/>
      <c r="CY92" s="85"/>
      <c r="CZ92" s="85"/>
      <c r="DA92" s="85"/>
      <c r="DB92" s="85"/>
      <c r="DC92" s="85"/>
      <c r="DD92" s="85"/>
      <c r="DE92" s="85"/>
      <c r="DF92" s="85"/>
      <c r="DG92" s="85"/>
      <c r="DH92" s="85"/>
      <c r="DI92" s="85"/>
      <c r="DJ92" s="85"/>
      <c r="DK92" s="85"/>
      <c r="DL92" s="85"/>
      <c r="DM92" s="85"/>
      <c r="DN92" s="85"/>
      <c r="DO92" s="85"/>
      <c r="DP92" s="85"/>
      <c r="DQ92" s="85"/>
      <c r="DR92" s="85"/>
      <c r="DS92" s="85"/>
      <c r="DT92" s="85"/>
      <c r="DU92" s="85"/>
      <c r="DV92" s="85"/>
      <c r="DW92" s="85"/>
      <c r="DX92" s="85"/>
      <c r="DY92" s="85"/>
      <c r="DZ92" s="85"/>
      <c r="EA92" s="85"/>
      <c r="EB92" s="85"/>
      <c r="EC92" s="85"/>
      <c r="ED92" s="85"/>
      <c r="EE92" s="85"/>
      <c r="EF92" s="85"/>
      <c r="EG92" s="85"/>
      <c r="EH92" s="85"/>
      <c r="EI92" s="85"/>
      <c r="EJ92" s="85"/>
      <c r="EK92" s="85"/>
      <c r="EL92" s="85"/>
      <c r="EM92" s="85"/>
      <c r="EN92" s="85"/>
      <c r="EO92" s="85"/>
      <c r="EP92" s="85"/>
      <c r="EQ92" s="85"/>
      <c r="ER92" s="85"/>
      <c r="ES92" s="85"/>
      <c r="ET92" s="85"/>
      <c r="EU92" s="85"/>
      <c r="EV92" s="85"/>
      <c r="EW92" s="85"/>
      <c r="EX92" s="85"/>
      <c r="EY92" s="85"/>
      <c r="EZ92" s="85"/>
      <c r="FA92" s="85"/>
      <c r="FB92" s="85"/>
      <c r="FC92" s="85"/>
    </row>
    <row r="93" spans="25:159" x14ac:dyDescent="0.2"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5"/>
      <c r="CH93" s="85"/>
      <c r="CI93" s="85"/>
      <c r="CJ93" s="85"/>
      <c r="CK93" s="85"/>
      <c r="CL93" s="85"/>
      <c r="CM93" s="85"/>
      <c r="CN93" s="85"/>
      <c r="CO93" s="85"/>
      <c r="CP93" s="85"/>
      <c r="CQ93" s="85"/>
      <c r="CR93" s="85"/>
      <c r="CS93" s="85"/>
      <c r="CT93" s="85"/>
      <c r="CU93" s="85"/>
      <c r="CV93" s="85"/>
      <c r="CW93" s="85"/>
      <c r="CX93" s="85"/>
      <c r="CY93" s="85"/>
      <c r="CZ93" s="85"/>
      <c r="DA93" s="85"/>
      <c r="DB93" s="85"/>
      <c r="DC93" s="85"/>
      <c r="DD93" s="85"/>
      <c r="DE93" s="85"/>
      <c r="DF93" s="85"/>
      <c r="DG93" s="85"/>
      <c r="DH93" s="85"/>
      <c r="DI93" s="85"/>
      <c r="DJ93" s="85"/>
      <c r="DK93" s="85"/>
      <c r="DL93" s="85"/>
      <c r="DM93" s="85"/>
      <c r="DN93" s="85"/>
      <c r="DO93" s="85"/>
      <c r="DP93" s="85"/>
      <c r="DQ93" s="85"/>
      <c r="DR93" s="85"/>
      <c r="DS93" s="85"/>
      <c r="DT93" s="85"/>
      <c r="DU93" s="85"/>
      <c r="DV93" s="85"/>
      <c r="DW93" s="85"/>
      <c r="DX93" s="85"/>
      <c r="DY93" s="85"/>
      <c r="DZ93" s="85"/>
      <c r="EA93" s="85"/>
      <c r="EB93" s="85"/>
      <c r="EC93" s="85"/>
      <c r="ED93" s="85"/>
      <c r="EE93" s="85"/>
      <c r="EF93" s="85"/>
      <c r="EG93" s="85"/>
      <c r="EH93" s="85"/>
      <c r="EI93" s="85"/>
      <c r="EJ93" s="85"/>
      <c r="EK93" s="85"/>
      <c r="EL93" s="85"/>
      <c r="EM93" s="85"/>
      <c r="EN93" s="85"/>
      <c r="EO93" s="85"/>
      <c r="EP93" s="85"/>
      <c r="EQ93" s="85"/>
      <c r="ER93" s="85"/>
      <c r="ES93" s="85"/>
      <c r="ET93" s="85"/>
      <c r="EU93" s="85"/>
      <c r="EV93" s="85"/>
      <c r="EW93" s="85"/>
      <c r="EX93" s="85"/>
      <c r="EY93" s="85"/>
      <c r="EZ93" s="85"/>
      <c r="FA93" s="85"/>
      <c r="FB93" s="85"/>
      <c r="FC93" s="85"/>
    </row>
    <row r="94" spans="25:159" x14ac:dyDescent="0.2"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5"/>
      <c r="CH94" s="85"/>
      <c r="CI94" s="85"/>
      <c r="CJ94" s="85"/>
      <c r="CK94" s="85"/>
      <c r="CL94" s="85"/>
      <c r="CM94" s="85"/>
      <c r="CN94" s="85"/>
      <c r="CO94" s="85"/>
      <c r="CP94" s="85"/>
      <c r="CQ94" s="85"/>
      <c r="CR94" s="85"/>
      <c r="CS94" s="85"/>
      <c r="CT94" s="85"/>
      <c r="CU94" s="85"/>
      <c r="CV94" s="85"/>
      <c r="CW94" s="85"/>
      <c r="CX94" s="85"/>
      <c r="CY94" s="85"/>
      <c r="CZ94" s="85"/>
      <c r="DA94" s="85"/>
      <c r="DB94" s="85"/>
      <c r="DC94" s="85"/>
      <c r="DD94" s="85"/>
      <c r="DE94" s="85"/>
      <c r="DF94" s="85"/>
      <c r="DG94" s="85"/>
      <c r="DH94" s="85"/>
      <c r="DI94" s="85"/>
      <c r="DJ94" s="85"/>
      <c r="DK94" s="85"/>
      <c r="DL94" s="85"/>
      <c r="DM94" s="85"/>
      <c r="DN94" s="85"/>
      <c r="DO94" s="85"/>
      <c r="DP94" s="85"/>
      <c r="DQ94" s="85"/>
      <c r="DR94" s="85"/>
      <c r="DS94" s="85"/>
      <c r="DT94" s="85"/>
      <c r="DU94" s="85"/>
      <c r="DV94" s="85"/>
      <c r="DW94" s="85"/>
      <c r="DX94" s="85"/>
      <c r="DY94" s="85"/>
      <c r="DZ94" s="85"/>
      <c r="EA94" s="85"/>
      <c r="EB94" s="85"/>
      <c r="EC94" s="85"/>
      <c r="ED94" s="85"/>
      <c r="EE94" s="85"/>
      <c r="EF94" s="85"/>
      <c r="EG94" s="85"/>
      <c r="EH94" s="85"/>
      <c r="EI94" s="85"/>
      <c r="EJ94" s="85"/>
      <c r="EK94" s="85"/>
      <c r="EL94" s="85"/>
      <c r="EM94" s="85"/>
      <c r="EN94" s="85"/>
      <c r="EO94" s="85"/>
      <c r="EP94" s="85"/>
      <c r="EQ94" s="85"/>
      <c r="ER94" s="85"/>
      <c r="ES94" s="85"/>
      <c r="ET94" s="85"/>
      <c r="EU94" s="85"/>
      <c r="EV94" s="85"/>
      <c r="EW94" s="85"/>
      <c r="EX94" s="85"/>
      <c r="EY94" s="85"/>
      <c r="EZ94" s="85"/>
      <c r="FA94" s="85"/>
      <c r="FB94" s="85"/>
      <c r="FC94" s="85"/>
    </row>
    <row r="95" spans="25:159" x14ac:dyDescent="0.2"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5"/>
      <c r="CF95" s="85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5"/>
      <c r="CW95" s="85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5"/>
      <c r="DN95" s="85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5"/>
      <c r="EE95" s="85"/>
      <c r="EF95" s="85"/>
      <c r="EG95" s="85"/>
      <c r="EH95" s="85"/>
      <c r="EI95" s="85"/>
      <c r="EJ95" s="85"/>
      <c r="EK95" s="85"/>
      <c r="EL95" s="85"/>
      <c r="EM95" s="85"/>
      <c r="EN95" s="85"/>
      <c r="EO95" s="85"/>
      <c r="EP95" s="85"/>
      <c r="EQ95" s="85"/>
      <c r="ER95" s="85"/>
      <c r="ES95" s="85"/>
      <c r="ET95" s="85"/>
      <c r="EU95" s="85"/>
      <c r="EV95" s="85"/>
      <c r="EW95" s="85"/>
      <c r="EX95" s="85"/>
      <c r="EY95" s="85"/>
      <c r="EZ95" s="85"/>
      <c r="FA95" s="85"/>
      <c r="FB95" s="85"/>
      <c r="FC95" s="85"/>
    </row>
    <row r="96" spans="25:159" x14ac:dyDescent="0.2"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5"/>
      <c r="CE96" s="85"/>
      <c r="CF96" s="85"/>
      <c r="CG96" s="85"/>
      <c r="CH96" s="85"/>
      <c r="CI96" s="85"/>
      <c r="CJ96" s="85"/>
      <c r="CK96" s="85"/>
      <c r="CL96" s="85"/>
      <c r="CM96" s="85"/>
      <c r="CN96" s="85"/>
      <c r="CO96" s="85"/>
      <c r="CP96" s="85"/>
      <c r="CQ96" s="85"/>
      <c r="CR96" s="85"/>
      <c r="CS96" s="85"/>
      <c r="CT96" s="85"/>
      <c r="CU96" s="85"/>
      <c r="CV96" s="85"/>
      <c r="CW96" s="85"/>
      <c r="CX96" s="85"/>
      <c r="CY96" s="85"/>
      <c r="CZ96" s="85"/>
      <c r="DA96" s="85"/>
      <c r="DB96" s="85"/>
      <c r="DC96" s="85"/>
      <c r="DD96" s="85"/>
      <c r="DE96" s="85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5"/>
      <c r="DQ96" s="85"/>
      <c r="DR96" s="85"/>
      <c r="DS96" s="85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5"/>
      <c r="EE96" s="85"/>
      <c r="EF96" s="85"/>
      <c r="EG96" s="85"/>
      <c r="EH96" s="85"/>
      <c r="EI96" s="85"/>
      <c r="EJ96" s="85"/>
      <c r="EK96" s="85"/>
      <c r="EL96" s="85"/>
      <c r="EM96" s="85"/>
      <c r="EN96" s="85"/>
      <c r="EO96" s="85"/>
      <c r="EP96" s="85"/>
      <c r="EQ96" s="85"/>
      <c r="ER96" s="85"/>
      <c r="ES96" s="85"/>
      <c r="ET96" s="85"/>
      <c r="EU96" s="85"/>
      <c r="EV96" s="85"/>
      <c r="EW96" s="85"/>
      <c r="EX96" s="85"/>
      <c r="EY96" s="85"/>
      <c r="EZ96" s="85"/>
      <c r="FA96" s="85"/>
      <c r="FB96" s="85"/>
      <c r="FC96" s="85"/>
    </row>
    <row r="97" spans="25:159" x14ac:dyDescent="0.2"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5"/>
      <c r="CR97" s="85"/>
      <c r="CS97" s="85"/>
      <c r="CT97" s="85"/>
      <c r="CU97" s="85"/>
      <c r="CV97" s="85"/>
      <c r="CW97" s="85"/>
      <c r="CX97" s="85"/>
      <c r="CY97" s="85"/>
      <c r="CZ97" s="85"/>
      <c r="DA97" s="85"/>
      <c r="DB97" s="85"/>
      <c r="DC97" s="85"/>
      <c r="DD97" s="85"/>
      <c r="DE97" s="85"/>
      <c r="DF97" s="85"/>
      <c r="DG97" s="85"/>
      <c r="DH97" s="85"/>
      <c r="DI97" s="85"/>
      <c r="DJ97" s="85"/>
      <c r="DK97" s="85"/>
      <c r="DL97" s="85"/>
      <c r="DM97" s="85"/>
      <c r="DN97" s="85"/>
      <c r="DO97" s="85"/>
      <c r="DP97" s="85"/>
      <c r="DQ97" s="85"/>
      <c r="DR97" s="85"/>
      <c r="DS97" s="85"/>
      <c r="DT97" s="85"/>
      <c r="DU97" s="85"/>
      <c r="DV97" s="85"/>
      <c r="DW97" s="85"/>
      <c r="DX97" s="85"/>
      <c r="DY97" s="85"/>
      <c r="DZ97" s="85"/>
      <c r="EA97" s="85"/>
      <c r="EB97" s="85"/>
      <c r="EC97" s="85"/>
      <c r="ED97" s="85"/>
      <c r="EE97" s="85"/>
      <c r="EF97" s="85"/>
      <c r="EG97" s="85"/>
      <c r="EH97" s="85"/>
      <c r="EI97" s="85"/>
      <c r="EJ97" s="85"/>
      <c r="EK97" s="85"/>
      <c r="EL97" s="85"/>
      <c r="EM97" s="85"/>
      <c r="EN97" s="85"/>
      <c r="EO97" s="85"/>
      <c r="EP97" s="85"/>
      <c r="EQ97" s="85"/>
      <c r="ER97" s="85"/>
      <c r="ES97" s="85"/>
      <c r="ET97" s="85"/>
      <c r="EU97" s="85"/>
      <c r="EV97" s="85"/>
      <c r="EW97" s="85"/>
      <c r="EX97" s="85"/>
      <c r="EY97" s="85"/>
      <c r="EZ97" s="85"/>
      <c r="FA97" s="85"/>
      <c r="FB97" s="85"/>
      <c r="FC97" s="85"/>
    </row>
    <row r="98" spans="25:159" x14ac:dyDescent="0.2"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5"/>
      <c r="CE98" s="85"/>
      <c r="CF98" s="85"/>
      <c r="CG98" s="85"/>
      <c r="CH98" s="85"/>
      <c r="CI98" s="85"/>
      <c r="CJ98" s="85"/>
      <c r="CK98" s="85"/>
      <c r="CL98" s="85"/>
      <c r="CM98" s="85"/>
      <c r="CN98" s="85"/>
      <c r="CO98" s="85"/>
      <c r="CP98" s="85"/>
      <c r="CQ98" s="85"/>
      <c r="CR98" s="85"/>
      <c r="CS98" s="85"/>
      <c r="CT98" s="85"/>
      <c r="CU98" s="85"/>
      <c r="CV98" s="85"/>
      <c r="CW98" s="85"/>
      <c r="CX98" s="85"/>
      <c r="CY98" s="85"/>
      <c r="CZ98" s="85"/>
      <c r="DA98" s="85"/>
      <c r="DB98" s="85"/>
      <c r="DC98" s="85"/>
      <c r="DD98" s="85"/>
      <c r="DE98" s="85"/>
      <c r="DF98" s="85"/>
      <c r="DG98" s="85"/>
      <c r="DH98" s="85"/>
      <c r="DI98" s="85"/>
      <c r="DJ98" s="85"/>
      <c r="DK98" s="85"/>
      <c r="DL98" s="85"/>
      <c r="DM98" s="85"/>
      <c r="DN98" s="85"/>
      <c r="DO98" s="85"/>
      <c r="DP98" s="85"/>
      <c r="DQ98" s="85"/>
      <c r="DR98" s="85"/>
      <c r="DS98" s="85"/>
      <c r="DT98" s="85"/>
      <c r="DU98" s="85"/>
      <c r="DV98" s="85"/>
      <c r="DW98" s="85"/>
      <c r="DX98" s="85"/>
      <c r="DY98" s="85"/>
      <c r="DZ98" s="85"/>
      <c r="EA98" s="85"/>
      <c r="EB98" s="85"/>
      <c r="EC98" s="85"/>
      <c r="ED98" s="85"/>
      <c r="EE98" s="85"/>
      <c r="EF98" s="85"/>
      <c r="EG98" s="85"/>
      <c r="EH98" s="85"/>
      <c r="EI98" s="85"/>
      <c r="EJ98" s="85"/>
      <c r="EK98" s="85"/>
      <c r="EL98" s="85"/>
      <c r="EM98" s="85"/>
      <c r="EN98" s="85"/>
      <c r="EO98" s="85"/>
      <c r="EP98" s="85"/>
      <c r="EQ98" s="85"/>
      <c r="ER98" s="85"/>
      <c r="ES98" s="85"/>
      <c r="ET98" s="85"/>
      <c r="EU98" s="85"/>
      <c r="EV98" s="85"/>
      <c r="EW98" s="85"/>
      <c r="EX98" s="85"/>
      <c r="EY98" s="85"/>
      <c r="EZ98" s="85"/>
      <c r="FA98" s="85"/>
      <c r="FB98" s="85"/>
      <c r="FC98" s="85"/>
    </row>
    <row r="99" spans="25:159" x14ac:dyDescent="0.2"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/>
      <c r="CI99" s="85"/>
      <c r="CJ99" s="85"/>
      <c r="CK99" s="85"/>
      <c r="CL99" s="85"/>
      <c r="CM99" s="85"/>
      <c r="CN99" s="85"/>
      <c r="CO99" s="85"/>
      <c r="CP99" s="85"/>
      <c r="CQ99" s="85"/>
      <c r="CR99" s="85"/>
      <c r="CS99" s="85"/>
      <c r="CT99" s="85"/>
      <c r="CU99" s="85"/>
      <c r="CV99" s="85"/>
      <c r="CW99" s="85"/>
      <c r="CX99" s="85"/>
      <c r="CY99" s="85"/>
      <c r="CZ99" s="85"/>
      <c r="DA99" s="85"/>
      <c r="DB99" s="85"/>
      <c r="DC99" s="85"/>
      <c r="DD99" s="85"/>
      <c r="DE99" s="85"/>
      <c r="DF99" s="85"/>
      <c r="DG99" s="85"/>
      <c r="DH99" s="85"/>
      <c r="DI99" s="85"/>
      <c r="DJ99" s="85"/>
      <c r="DK99" s="85"/>
      <c r="DL99" s="85"/>
      <c r="DM99" s="85"/>
      <c r="DN99" s="85"/>
      <c r="DO99" s="85"/>
      <c r="DP99" s="85"/>
      <c r="DQ99" s="85"/>
      <c r="DR99" s="85"/>
      <c r="DS99" s="85"/>
      <c r="DT99" s="85"/>
      <c r="DU99" s="85"/>
      <c r="DV99" s="85"/>
      <c r="DW99" s="85"/>
      <c r="DX99" s="85"/>
      <c r="DY99" s="85"/>
      <c r="DZ99" s="85"/>
      <c r="EA99" s="85"/>
      <c r="EB99" s="85"/>
      <c r="EC99" s="85"/>
      <c r="ED99" s="85"/>
      <c r="EE99" s="85"/>
      <c r="EF99" s="85"/>
      <c r="EG99" s="85"/>
      <c r="EH99" s="85"/>
      <c r="EI99" s="85"/>
      <c r="EJ99" s="85"/>
      <c r="EK99" s="85"/>
      <c r="EL99" s="85"/>
      <c r="EM99" s="85"/>
      <c r="EN99" s="85"/>
      <c r="EO99" s="85"/>
      <c r="EP99" s="85"/>
      <c r="EQ99" s="85"/>
      <c r="ER99" s="85"/>
      <c r="ES99" s="85"/>
      <c r="ET99" s="85"/>
      <c r="EU99" s="85"/>
      <c r="EV99" s="85"/>
      <c r="EW99" s="85"/>
      <c r="EX99" s="85"/>
      <c r="EY99" s="85"/>
      <c r="EZ99" s="85"/>
      <c r="FA99" s="85"/>
      <c r="FB99" s="85"/>
      <c r="FC99" s="85"/>
    </row>
    <row r="100" spans="25:159" x14ac:dyDescent="0.2"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/>
      <c r="CI100" s="85"/>
      <c r="CJ100" s="85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5"/>
      <c r="CW100" s="85"/>
      <c r="CX100" s="85"/>
      <c r="CY100" s="85"/>
      <c r="CZ100" s="85"/>
      <c r="DA100" s="85"/>
      <c r="DB100" s="85"/>
      <c r="DC100" s="85"/>
      <c r="DD100" s="85"/>
      <c r="DE100" s="85"/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5"/>
      <c r="DQ100" s="85"/>
      <c r="DR100" s="85"/>
      <c r="DS100" s="85"/>
      <c r="DT100" s="85"/>
      <c r="DU100" s="85"/>
      <c r="DV100" s="85"/>
      <c r="DW100" s="85"/>
      <c r="DX100" s="85"/>
      <c r="DY100" s="85"/>
      <c r="DZ100" s="85"/>
      <c r="EA100" s="85"/>
      <c r="EB100" s="85"/>
      <c r="EC100" s="85"/>
      <c r="ED100" s="85"/>
      <c r="EE100" s="85"/>
      <c r="EF100" s="85"/>
      <c r="EG100" s="85"/>
      <c r="EH100" s="85"/>
      <c r="EI100" s="85"/>
      <c r="EJ100" s="85"/>
      <c r="EK100" s="85"/>
      <c r="EL100" s="85"/>
      <c r="EM100" s="85"/>
      <c r="EN100" s="85"/>
      <c r="EO100" s="85"/>
      <c r="EP100" s="85"/>
      <c r="EQ100" s="85"/>
      <c r="ER100" s="85"/>
      <c r="ES100" s="85"/>
      <c r="ET100" s="85"/>
      <c r="EU100" s="85"/>
      <c r="EV100" s="85"/>
      <c r="EW100" s="85"/>
      <c r="EX100" s="85"/>
      <c r="EY100" s="85"/>
      <c r="EZ100" s="85"/>
      <c r="FA100" s="85"/>
      <c r="FB100" s="85"/>
      <c r="FC100" s="85"/>
    </row>
    <row r="101" spans="25:159" x14ac:dyDescent="0.2"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/>
      <c r="CI101" s="85"/>
      <c r="CJ101" s="85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5"/>
      <c r="CV101" s="85"/>
      <c r="CW101" s="85"/>
      <c r="CX101" s="85"/>
      <c r="CY101" s="85"/>
      <c r="CZ101" s="85"/>
      <c r="DA101" s="85"/>
      <c r="DB101" s="85"/>
      <c r="DC101" s="85"/>
      <c r="DD101" s="85"/>
      <c r="DE101" s="85"/>
      <c r="DF101" s="85"/>
      <c r="DG101" s="85"/>
      <c r="DH101" s="85"/>
      <c r="DI101" s="85"/>
      <c r="DJ101" s="85"/>
      <c r="DK101" s="85"/>
      <c r="DL101" s="85"/>
      <c r="DM101" s="85"/>
      <c r="DN101" s="85"/>
      <c r="DO101" s="85"/>
      <c r="DP101" s="85"/>
      <c r="DQ101" s="85"/>
      <c r="DR101" s="85"/>
      <c r="DS101" s="85"/>
      <c r="DT101" s="85"/>
      <c r="DU101" s="85"/>
      <c r="DV101" s="85"/>
      <c r="DW101" s="85"/>
      <c r="DX101" s="85"/>
      <c r="DY101" s="85"/>
      <c r="DZ101" s="85"/>
      <c r="EA101" s="85"/>
      <c r="EB101" s="85"/>
      <c r="EC101" s="85"/>
      <c r="ED101" s="85"/>
      <c r="EE101" s="85"/>
      <c r="EF101" s="85"/>
      <c r="EG101" s="85"/>
      <c r="EH101" s="85"/>
      <c r="EI101" s="85"/>
      <c r="EJ101" s="85"/>
      <c r="EK101" s="85"/>
      <c r="EL101" s="85"/>
      <c r="EM101" s="85"/>
      <c r="EN101" s="85"/>
      <c r="EO101" s="85"/>
      <c r="EP101" s="85"/>
      <c r="EQ101" s="85"/>
      <c r="ER101" s="85"/>
      <c r="ES101" s="85"/>
      <c r="ET101" s="85"/>
      <c r="EU101" s="85"/>
      <c r="EV101" s="85"/>
      <c r="EW101" s="85"/>
      <c r="EX101" s="85"/>
      <c r="EY101" s="85"/>
      <c r="EZ101" s="85"/>
      <c r="FA101" s="85"/>
      <c r="FB101" s="85"/>
      <c r="FC101" s="85"/>
    </row>
    <row r="102" spans="25:159" x14ac:dyDescent="0.2"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  <c r="CJ102" s="85"/>
      <c r="CK102" s="85"/>
      <c r="CL102" s="85"/>
      <c r="CM102" s="85"/>
      <c r="CN102" s="85"/>
      <c r="CO102" s="85"/>
      <c r="CP102" s="85"/>
      <c r="CQ102" s="85"/>
      <c r="CR102" s="85"/>
      <c r="CS102" s="85"/>
      <c r="CT102" s="85"/>
      <c r="CU102" s="85"/>
      <c r="CV102" s="85"/>
      <c r="CW102" s="85"/>
      <c r="CX102" s="85"/>
      <c r="CY102" s="85"/>
      <c r="CZ102" s="85"/>
      <c r="DA102" s="85"/>
      <c r="DB102" s="85"/>
      <c r="DC102" s="85"/>
      <c r="DD102" s="85"/>
      <c r="DE102" s="85"/>
      <c r="DF102" s="85"/>
      <c r="DG102" s="85"/>
      <c r="DH102" s="85"/>
      <c r="DI102" s="85"/>
      <c r="DJ102" s="85"/>
      <c r="DK102" s="85"/>
      <c r="DL102" s="85"/>
      <c r="DM102" s="85"/>
      <c r="DN102" s="85"/>
      <c r="DO102" s="85"/>
      <c r="DP102" s="85"/>
      <c r="DQ102" s="85"/>
      <c r="DR102" s="85"/>
      <c r="DS102" s="85"/>
      <c r="DT102" s="85"/>
      <c r="DU102" s="85"/>
      <c r="DV102" s="85"/>
      <c r="DW102" s="85"/>
      <c r="DX102" s="85"/>
      <c r="DY102" s="85"/>
      <c r="DZ102" s="85"/>
      <c r="EA102" s="85"/>
      <c r="EB102" s="85"/>
      <c r="EC102" s="85"/>
      <c r="ED102" s="85"/>
      <c r="EE102" s="85"/>
      <c r="EF102" s="85"/>
      <c r="EG102" s="85"/>
      <c r="EH102" s="85"/>
      <c r="EI102" s="85"/>
      <c r="EJ102" s="85"/>
      <c r="EK102" s="85"/>
      <c r="EL102" s="85"/>
      <c r="EM102" s="85"/>
      <c r="EN102" s="85"/>
      <c r="EO102" s="85"/>
      <c r="EP102" s="85"/>
      <c r="EQ102" s="85"/>
      <c r="ER102" s="85"/>
      <c r="ES102" s="85"/>
      <c r="ET102" s="85"/>
      <c r="EU102" s="85"/>
      <c r="EV102" s="85"/>
      <c r="EW102" s="85"/>
      <c r="EX102" s="85"/>
      <c r="EY102" s="85"/>
      <c r="EZ102" s="85"/>
      <c r="FA102" s="85"/>
      <c r="FB102" s="85"/>
      <c r="FC102" s="85"/>
    </row>
    <row r="103" spans="25:159" x14ac:dyDescent="0.2"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5"/>
      <c r="CW103" s="85"/>
      <c r="CX103" s="85"/>
      <c r="CY103" s="85"/>
      <c r="CZ103" s="85"/>
      <c r="DA103" s="85"/>
      <c r="DB103" s="85"/>
      <c r="DC103" s="85"/>
      <c r="DD103" s="85"/>
      <c r="DE103" s="85"/>
      <c r="DF103" s="85"/>
      <c r="DG103" s="85"/>
      <c r="DH103" s="85"/>
      <c r="DI103" s="85"/>
      <c r="DJ103" s="85"/>
      <c r="DK103" s="85"/>
      <c r="DL103" s="85"/>
      <c r="DM103" s="85"/>
      <c r="DN103" s="85"/>
      <c r="DO103" s="85"/>
      <c r="DP103" s="85"/>
      <c r="DQ103" s="85"/>
      <c r="DR103" s="85"/>
      <c r="DS103" s="85"/>
      <c r="DT103" s="85"/>
      <c r="DU103" s="85"/>
      <c r="DV103" s="85"/>
      <c r="DW103" s="85"/>
      <c r="DX103" s="85"/>
      <c r="DY103" s="85"/>
      <c r="DZ103" s="85"/>
      <c r="EA103" s="85"/>
      <c r="EB103" s="85"/>
      <c r="EC103" s="85"/>
      <c r="ED103" s="85"/>
      <c r="EE103" s="85"/>
      <c r="EF103" s="85"/>
      <c r="EG103" s="85"/>
      <c r="EH103" s="85"/>
      <c r="EI103" s="85"/>
      <c r="EJ103" s="85"/>
      <c r="EK103" s="85"/>
      <c r="EL103" s="85"/>
      <c r="EM103" s="85"/>
      <c r="EN103" s="85"/>
      <c r="EO103" s="85"/>
      <c r="EP103" s="85"/>
      <c r="EQ103" s="85"/>
      <c r="ER103" s="85"/>
      <c r="ES103" s="85"/>
      <c r="ET103" s="85"/>
      <c r="EU103" s="85"/>
      <c r="EV103" s="85"/>
      <c r="EW103" s="85"/>
      <c r="EX103" s="85"/>
      <c r="EY103" s="85"/>
      <c r="EZ103" s="85"/>
      <c r="FA103" s="85"/>
      <c r="FB103" s="85"/>
      <c r="FC103" s="85"/>
    </row>
    <row r="104" spans="25:159" x14ac:dyDescent="0.2"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5"/>
      <c r="CF104" s="85"/>
      <c r="CG104" s="85"/>
      <c r="CH104" s="85"/>
      <c r="CI104" s="85"/>
      <c r="CJ104" s="85"/>
      <c r="CK104" s="85"/>
      <c r="CL104" s="85"/>
      <c r="CM104" s="85"/>
      <c r="CN104" s="85"/>
      <c r="CO104" s="85"/>
      <c r="CP104" s="85"/>
      <c r="CQ104" s="85"/>
      <c r="CR104" s="85"/>
      <c r="CS104" s="85"/>
      <c r="CT104" s="85"/>
      <c r="CU104" s="85"/>
      <c r="CV104" s="85"/>
      <c r="CW104" s="85"/>
      <c r="CX104" s="85"/>
      <c r="CY104" s="85"/>
      <c r="CZ104" s="85"/>
      <c r="DA104" s="85"/>
      <c r="DB104" s="85"/>
      <c r="DC104" s="85"/>
      <c r="DD104" s="85"/>
      <c r="DE104" s="85"/>
      <c r="DF104" s="85"/>
      <c r="DG104" s="85"/>
      <c r="DH104" s="85"/>
      <c r="DI104" s="85"/>
      <c r="DJ104" s="85"/>
      <c r="DK104" s="85"/>
      <c r="DL104" s="85"/>
      <c r="DM104" s="85"/>
      <c r="DN104" s="85"/>
      <c r="DO104" s="85"/>
      <c r="DP104" s="85"/>
      <c r="DQ104" s="85"/>
      <c r="DR104" s="85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5"/>
      <c r="EE104" s="85"/>
      <c r="EF104" s="85"/>
      <c r="EG104" s="85"/>
      <c r="EH104" s="85"/>
      <c r="EI104" s="85"/>
      <c r="EJ104" s="85"/>
      <c r="EK104" s="85"/>
      <c r="EL104" s="85"/>
      <c r="EM104" s="85"/>
      <c r="EN104" s="85"/>
      <c r="EO104" s="85"/>
      <c r="EP104" s="85"/>
      <c r="EQ104" s="85"/>
      <c r="ER104" s="85"/>
      <c r="ES104" s="85"/>
      <c r="ET104" s="85"/>
      <c r="EU104" s="85"/>
      <c r="EV104" s="85"/>
      <c r="EW104" s="85"/>
      <c r="EX104" s="85"/>
      <c r="EY104" s="85"/>
      <c r="EZ104" s="85"/>
      <c r="FA104" s="85"/>
      <c r="FB104" s="85"/>
      <c r="FC104" s="85"/>
    </row>
    <row r="105" spans="25:159" x14ac:dyDescent="0.2"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5"/>
      <c r="CD105" s="85"/>
      <c r="CE105" s="85"/>
      <c r="CF105" s="85"/>
      <c r="CG105" s="85"/>
      <c r="CH105" s="85"/>
      <c r="CI105" s="85"/>
      <c r="CJ105" s="85"/>
      <c r="CK105" s="85"/>
      <c r="CL105" s="85"/>
      <c r="CM105" s="85"/>
      <c r="CN105" s="85"/>
      <c r="CO105" s="85"/>
      <c r="CP105" s="85"/>
      <c r="CQ105" s="85"/>
      <c r="CR105" s="85"/>
      <c r="CS105" s="85"/>
      <c r="CT105" s="85"/>
      <c r="CU105" s="85"/>
      <c r="CV105" s="85"/>
      <c r="CW105" s="85"/>
      <c r="CX105" s="85"/>
      <c r="CY105" s="85"/>
      <c r="CZ105" s="85"/>
      <c r="DA105" s="85"/>
      <c r="DB105" s="85"/>
      <c r="DC105" s="85"/>
      <c r="DD105" s="85"/>
      <c r="DE105" s="85"/>
      <c r="DF105" s="85"/>
      <c r="DG105" s="85"/>
      <c r="DH105" s="85"/>
      <c r="DI105" s="85"/>
      <c r="DJ105" s="85"/>
      <c r="DK105" s="85"/>
      <c r="DL105" s="85"/>
      <c r="DM105" s="85"/>
      <c r="DN105" s="85"/>
      <c r="DO105" s="85"/>
      <c r="DP105" s="85"/>
      <c r="DQ105" s="85"/>
      <c r="DR105" s="85"/>
      <c r="DS105" s="85"/>
      <c r="DT105" s="85"/>
      <c r="DU105" s="85"/>
      <c r="DV105" s="85"/>
      <c r="DW105" s="85"/>
      <c r="DX105" s="85"/>
      <c r="DY105" s="85"/>
      <c r="DZ105" s="85"/>
      <c r="EA105" s="85"/>
      <c r="EB105" s="85"/>
      <c r="EC105" s="85"/>
      <c r="ED105" s="85"/>
      <c r="EE105" s="85"/>
      <c r="EF105" s="85"/>
      <c r="EG105" s="85"/>
      <c r="EH105" s="85"/>
      <c r="EI105" s="85"/>
      <c r="EJ105" s="85"/>
      <c r="EK105" s="85"/>
      <c r="EL105" s="85"/>
      <c r="EM105" s="85"/>
      <c r="EN105" s="85"/>
      <c r="EO105" s="85"/>
      <c r="EP105" s="85"/>
      <c r="EQ105" s="85"/>
      <c r="ER105" s="85"/>
      <c r="ES105" s="85"/>
      <c r="ET105" s="85"/>
      <c r="EU105" s="85"/>
      <c r="EV105" s="85"/>
      <c r="EW105" s="85"/>
      <c r="EX105" s="85"/>
      <c r="EY105" s="85"/>
      <c r="EZ105" s="85"/>
      <c r="FA105" s="85"/>
      <c r="FB105" s="85"/>
      <c r="FC105" s="85"/>
    </row>
    <row r="106" spans="25:159" x14ac:dyDescent="0.2"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5"/>
      <c r="CH106" s="85"/>
      <c r="CI106" s="85"/>
      <c r="CJ106" s="85"/>
      <c r="CK106" s="85"/>
      <c r="CL106" s="85"/>
      <c r="CM106" s="85"/>
      <c r="CN106" s="85"/>
      <c r="CO106" s="85"/>
      <c r="CP106" s="85"/>
      <c r="CQ106" s="85"/>
      <c r="CR106" s="85"/>
      <c r="CS106" s="85"/>
      <c r="CT106" s="85"/>
      <c r="CU106" s="85"/>
      <c r="CV106" s="85"/>
      <c r="CW106" s="85"/>
      <c r="CX106" s="85"/>
      <c r="CY106" s="85"/>
      <c r="CZ106" s="85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5"/>
      <c r="DN106" s="85"/>
      <c r="DO106" s="85"/>
      <c r="DP106" s="85"/>
      <c r="DQ106" s="85"/>
      <c r="DR106" s="85"/>
      <c r="DS106" s="85"/>
      <c r="DT106" s="85"/>
      <c r="DU106" s="85"/>
      <c r="DV106" s="85"/>
      <c r="DW106" s="85"/>
      <c r="DX106" s="85"/>
      <c r="DY106" s="85"/>
      <c r="DZ106" s="85"/>
      <c r="EA106" s="85"/>
      <c r="EB106" s="85"/>
      <c r="EC106" s="85"/>
      <c r="ED106" s="85"/>
      <c r="EE106" s="85"/>
      <c r="EF106" s="85"/>
      <c r="EG106" s="85"/>
      <c r="EH106" s="85"/>
      <c r="EI106" s="85"/>
      <c r="EJ106" s="85"/>
      <c r="EK106" s="85"/>
      <c r="EL106" s="85"/>
      <c r="EM106" s="85"/>
      <c r="EN106" s="85"/>
      <c r="EO106" s="85"/>
      <c r="EP106" s="85"/>
      <c r="EQ106" s="85"/>
      <c r="ER106" s="85"/>
      <c r="ES106" s="85"/>
      <c r="ET106" s="85"/>
      <c r="EU106" s="85"/>
      <c r="EV106" s="85"/>
      <c r="EW106" s="85"/>
      <c r="EX106" s="85"/>
      <c r="EY106" s="85"/>
      <c r="EZ106" s="85"/>
      <c r="FA106" s="85"/>
      <c r="FB106" s="85"/>
      <c r="FC106" s="85"/>
    </row>
    <row r="107" spans="25:159" x14ac:dyDescent="0.2"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5"/>
      <c r="CH107" s="85"/>
      <c r="CI107" s="85"/>
      <c r="CJ107" s="85"/>
      <c r="CK107" s="85"/>
      <c r="CL107" s="85"/>
      <c r="CM107" s="85"/>
      <c r="CN107" s="85"/>
      <c r="CO107" s="85"/>
      <c r="CP107" s="85"/>
      <c r="CQ107" s="85"/>
      <c r="CR107" s="85"/>
      <c r="CS107" s="85"/>
      <c r="CT107" s="85"/>
      <c r="CU107" s="85"/>
      <c r="CV107" s="85"/>
      <c r="CW107" s="85"/>
      <c r="CX107" s="85"/>
      <c r="CY107" s="85"/>
      <c r="CZ107" s="85"/>
      <c r="DA107" s="85"/>
      <c r="DB107" s="85"/>
      <c r="DC107" s="85"/>
      <c r="DD107" s="85"/>
      <c r="DE107" s="85"/>
      <c r="DF107" s="85"/>
      <c r="DG107" s="85"/>
      <c r="DH107" s="85"/>
      <c r="DI107" s="85"/>
      <c r="DJ107" s="85"/>
      <c r="DK107" s="85"/>
      <c r="DL107" s="85"/>
      <c r="DM107" s="85"/>
      <c r="DN107" s="85"/>
      <c r="DO107" s="85"/>
      <c r="DP107" s="85"/>
      <c r="DQ107" s="85"/>
      <c r="DR107" s="85"/>
      <c r="DS107" s="85"/>
      <c r="DT107" s="85"/>
      <c r="DU107" s="85"/>
      <c r="DV107" s="85"/>
      <c r="DW107" s="85"/>
      <c r="DX107" s="85"/>
      <c r="DY107" s="85"/>
      <c r="DZ107" s="85"/>
      <c r="EA107" s="85"/>
      <c r="EB107" s="85"/>
      <c r="EC107" s="85"/>
      <c r="ED107" s="85"/>
      <c r="EE107" s="85"/>
      <c r="EF107" s="85"/>
      <c r="EG107" s="85"/>
      <c r="EH107" s="85"/>
      <c r="EI107" s="85"/>
      <c r="EJ107" s="85"/>
      <c r="EK107" s="85"/>
      <c r="EL107" s="85"/>
      <c r="EM107" s="85"/>
      <c r="EN107" s="85"/>
      <c r="EO107" s="85"/>
      <c r="EP107" s="85"/>
      <c r="EQ107" s="85"/>
      <c r="ER107" s="85"/>
      <c r="ES107" s="85"/>
      <c r="ET107" s="85"/>
      <c r="EU107" s="85"/>
      <c r="EV107" s="85"/>
      <c r="EW107" s="85"/>
      <c r="EX107" s="85"/>
      <c r="EY107" s="85"/>
      <c r="EZ107" s="85"/>
      <c r="FA107" s="85"/>
      <c r="FB107" s="85"/>
      <c r="FC107" s="85"/>
    </row>
    <row r="108" spans="25:159" x14ac:dyDescent="0.2"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5"/>
      <c r="CH108" s="85"/>
      <c r="CI108" s="85"/>
      <c r="CJ108" s="85"/>
      <c r="CK108" s="85"/>
      <c r="CL108" s="85"/>
      <c r="CM108" s="85"/>
      <c r="CN108" s="85"/>
      <c r="CO108" s="85"/>
      <c r="CP108" s="85"/>
      <c r="CQ108" s="85"/>
      <c r="CR108" s="85"/>
      <c r="CS108" s="85"/>
      <c r="CT108" s="85"/>
      <c r="CU108" s="85"/>
      <c r="CV108" s="85"/>
      <c r="CW108" s="85"/>
      <c r="CX108" s="85"/>
      <c r="CY108" s="85"/>
      <c r="CZ108" s="85"/>
      <c r="DA108" s="85"/>
      <c r="DB108" s="85"/>
      <c r="DC108" s="85"/>
      <c r="DD108" s="85"/>
      <c r="DE108" s="85"/>
      <c r="DF108" s="85"/>
      <c r="DG108" s="85"/>
      <c r="DH108" s="85"/>
      <c r="DI108" s="85"/>
      <c r="DJ108" s="85"/>
      <c r="DK108" s="85"/>
      <c r="DL108" s="85"/>
      <c r="DM108" s="85"/>
      <c r="DN108" s="85"/>
      <c r="DO108" s="85"/>
      <c r="DP108" s="85"/>
      <c r="DQ108" s="85"/>
      <c r="DR108" s="85"/>
      <c r="DS108" s="85"/>
      <c r="DT108" s="85"/>
      <c r="DU108" s="85"/>
      <c r="DV108" s="85"/>
      <c r="DW108" s="85"/>
      <c r="DX108" s="85"/>
      <c r="DY108" s="85"/>
      <c r="DZ108" s="85"/>
      <c r="EA108" s="85"/>
      <c r="EB108" s="85"/>
      <c r="EC108" s="85"/>
      <c r="ED108" s="85"/>
      <c r="EE108" s="85"/>
      <c r="EF108" s="85"/>
      <c r="EG108" s="85"/>
      <c r="EH108" s="85"/>
      <c r="EI108" s="85"/>
      <c r="EJ108" s="85"/>
      <c r="EK108" s="85"/>
      <c r="EL108" s="85"/>
      <c r="EM108" s="85"/>
      <c r="EN108" s="85"/>
      <c r="EO108" s="85"/>
      <c r="EP108" s="85"/>
      <c r="EQ108" s="85"/>
      <c r="ER108" s="85"/>
      <c r="ES108" s="85"/>
      <c r="ET108" s="85"/>
      <c r="EU108" s="85"/>
      <c r="EV108" s="85"/>
      <c r="EW108" s="85"/>
      <c r="EX108" s="85"/>
      <c r="EY108" s="85"/>
      <c r="EZ108" s="85"/>
      <c r="FA108" s="85"/>
      <c r="FB108" s="85"/>
      <c r="FC108" s="85"/>
    </row>
    <row r="109" spans="25:159" x14ac:dyDescent="0.2"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  <c r="BZ109" s="85"/>
      <c r="CA109" s="85"/>
      <c r="CB109" s="85"/>
      <c r="CC109" s="85"/>
      <c r="CD109" s="85"/>
      <c r="CE109" s="85"/>
      <c r="CF109" s="85"/>
      <c r="CG109" s="85"/>
      <c r="CH109" s="85"/>
      <c r="CI109" s="85"/>
      <c r="CJ109" s="85"/>
      <c r="CK109" s="85"/>
      <c r="CL109" s="85"/>
      <c r="CM109" s="85"/>
      <c r="CN109" s="85"/>
      <c r="CO109" s="85"/>
      <c r="CP109" s="85"/>
      <c r="CQ109" s="85"/>
      <c r="CR109" s="85"/>
      <c r="CS109" s="85"/>
      <c r="CT109" s="85"/>
      <c r="CU109" s="85"/>
      <c r="CV109" s="85"/>
      <c r="CW109" s="85"/>
      <c r="CX109" s="85"/>
      <c r="CY109" s="85"/>
      <c r="CZ109" s="85"/>
      <c r="DA109" s="85"/>
      <c r="DB109" s="85"/>
      <c r="DC109" s="85"/>
      <c r="DD109" s="85"/>
      <c r="DE109" s="85"/>
      <c r="DF109" s="85"/>
      <c r="DG109" s="85"/>
      <c r="DH109" s="85"/>
      <c r="DI109" s="85"/>
      <c r="DJ109" s="85"/>
      <c r="DK109" s="85"/>
      <c r="DL109" s="85"/>
      <c r="DM109" s="85"/>
      <c r="DN109" s="85"/>
      <c r="DO109" s="85"/>
      <c r="DP109" s="85"/>
      <c r="DQ109" s="85"/>
      <c r="DR109" s="85"/>
      <c r="DS109" s="85"/>
      <c r="DT109" s="85"/>
      <c r="DU109" s="85"/>
      <c r="DV109" s="85"/>
      <c r="DW109" s="85"/>
      <c r="DX109" s="85"/>
      <c r="DY109" s="85"/>
      <c r="DZ109" s="85"/>
      <c r="EA109" s="85"/>
      <c r="EB109" s="85"/>
      <c r="EC109" s="85"/>
      <c r="ED109" s="85"/>
      <c r="EE109" s="85"/>
      <c r="EF109" s="85"/>
      <c r="EG109" s="85"/>
      <c r="EH109" s="85"/>
      <c r="EI109" s="85"/>
      <c r="EJ109" s="85"/>
      <c r="EK109" s="85"/>
      <c r="EL109" s="85"/>
      <c r="EM109" s="85"/>
      <c r="EN109" s="85"/>
      <c r="EO109" s="85"/>
      <c r="EP109" s="85"/>
      <c r="EQ109" s="85"/>
      <c r="ER109" s="85"/>
      <c r="ES109" s="85"/>
      <c r="ET109" s="85"/>
      <c r="EU109" s="85"/>
      <c r="EV109" s="85"/>
      <c r="EW109" s="85"/>
      <c r="EX109" s="85"/>
      <c r="EY109" s="85"/>
      <c r="EZ109" s="85"/>
      <c r="FA109" s="85"/>
      <c r="FB109" s="85"/>
      <c r="FC109" s="85"/>
    </row>
    <row r="110" spans="25:159" x14ac:dyDescent="0.2"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5"/>
      <c r="DB110" s="85"/>
      <c r="DC110" s="85"/>
      <c r="DD110" s="85"/>
      <c r="DE110" s="85"/>
      <c r="DF110" s="85"/>
      <c r="DG110" s="85"/>
      <c r="DH110" s="85"/>
      <c r="DI110" s="85"/>
      <c r="DJ110" s="85"/>
      <c r="DK110" s="85"/>
      <c r="DL110" s="85"/>
      <c r="DM110" s="85"/>
      <c r="DN110" s="85"/>
      <c r="DO110" s="85"/>
      <c r="DP110" s="85"/>
      <c r="DQ110" s="85"/>
      <c r="DR110" s="85"/>
      <c r="DS110" s="85"/>
      <c r="DT110" s="85"/>
      <c r="DU110" s="85"/>
      <c r="DV110" s="85"/>
      <c r="DW110" s="85"/>
      <c r="DX110" s="85"/>
      <c r="DY110" s="85"/>
      <c r="DZ110" s="85"/>
      <c r="EA110" s="85"/>
      <c r="EB110" s="85"/>
      <c r="EC110" s="85"/>
      <c r="ED110" s="85"/>
      <c r="EE110" s="85"/>
      <c r="EF110" s="85"/>
      <c r="EG110" s="85"/>
      <c r="EH110" s="85"/>
      <c r="EI110" s="85"/>
      <c r="EJ110" s="85"/>
      <c r="EK110" s="85"/>
      <c r="EL110" s="85"/>
      <c r="EM110" s="85"/>
      <c r="EN110" s="85"/>
      <c r="EO110" s="85"/>
      <c r="EP110" s="85"/>
      <c r="EQ110" s="85"/>
      <c r="ER110" s="85"/>
      <c r="ES110" s="85"/>
      <c r="ET110" s="85"/>
      <c r="EU110" s="85"/>
      <c r="EV110" s="85"/>
      <c r="EW110" s="85"/>
      <c r="EX110" s="85"/>
      <c r="EY110" s="85"/>
      <c r="EZ110" s="85"/>
      <c r="FA110" s="85"/>
      <c r="FB110" s="85"/>
      <c r="FC110" s="85"/>
    </row>
    <row r="111" spans="25:159" x14ac:dyDescent="0.2"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  <c r="BZ111" s="85"/>
      <c r="CA111" s="85"/>
      <c r="CB111" s="85"/>
      <c r="CC111" s="85"/>
      <c r="CD111" s="85"/>
      <c r="CE111" s="85"/>
      <c r="CF111" s="85"/>
      <c r="CG111" s="85"/>
      <c r="CH111" s="85"/>
      <c r="CI111" s="85"/>
      <c r="CJ111" s="85"/>
      <c r="CK111" s="85"/>
      <c r="CL111" s="85"/>
      <c r="CM111" s="85"/>
      <c r="CN111" s="85"/>
      <c r="CO111" s="85"/>
      <c r="CP111" s="85"/>
      <c r="CQ111" s="85"/>
      <c r="CR111" s="85"/>
      <c r="CS111" s="85"/>
      <c r="CT111" s="85"/>
      <c r="CU111" s="85"/>
      <c r="CV111" s="85"/>
      <c r="CW111" s="85"/>
      <c r="CX111" s="85"/>
      <c r="CY111" s="85"/>
      <c r="CZ111" s="85"/>
      <c r="DA111" s="85"/>
      <c r="DB111" s="85"/>
      <c r="DC111" s="85"/>
      <c r="DD111" s="85"/>
      <c r="DE111" s="85"/>
      <c r="DF111" s="85"/>
      <c r="DG111" s="85"/>
      <c r="DH111" s="85"/>
      <c r="DI111" s="85"/>
      <c r="DJ111" s="85"/>
      <c r="DK111" s="85"/>
      <c r="DL111" s="85"/>
      <c r="DM111" s="85"/>
      <c r="DN111" s="85"/>
      <c r="DO111" s="85"/>
      <c r="DP111" s="85"/>
      <c r="DQ111" s="85"/>
      <c r="DR111" s="85"/>
      <c r="DS111" s="85"/>
      <c r="DT111" s="85"/>
      <c r="DU111" s="85"/>
      <c r="DV111" s="85"/>
      <c r="DW111" s="85"/>
      <c r="DX111" s="85"/>
      <c r="DY111" s="85"/>
      <c r="DZ111" s="85"/>
      <c r="EA111" s="85"/>
      <c r="EB111" s="85"/>
      <c r="EC111" s="85"/>
      <c r="ED111" s="85"/>
      <c r="EE111" s="85"/>
      <c r="EF111" s="85"/>
      <c r="EG111" s="85"/>
      <c r="EH111" s="85"/>
      <c r="EI111" s="85"/>
      <c r="EJ111" s="85"/>
      <c r="EK111" s="85"/>
      <c r="EL111" s="85"/>
      <c r="EM111" s="85"/>
      <c r="EN111" s="85"/>
      <c r="EO111" s="85"/>
      <c r="EP111" s="85"/>
      <c r="EQ111" s="85"/>
      <c r="ER111" s="85"/>
      <c r="ES111" s="85"/>
      <c r="ET111" s="85"/>
      <c r="EU111" s="85"/>
      <c r="EV111" s="85"/>
      <c r="EW111" s="85"/>
      <c r="EX111" s="85"/>
      <c r="EY111" s="85"/>
      <c r="EZ111" s="85"/>
      <c r="FA111" s="85"/>
      <c r="FB111" s="85"/>
      <c r="FC111" s="85"/>
    </row>
    <row r="112" spans="25:159" x14ac:dyDescent="0.2"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5"/>
      <c r="CH112" s="85"/>
      <c r="CI112" s="85"/>
      <c r="CJ112" s="85"/>
      <c r="CK112" s="85"/>
      <c r="CL112" s="85"/>
      <c r="CM112" s="85"/>
      <c r="CN112" s="85"/>
      <c r="CO112" s="85"/>
      <c r="CP112" s="85"/>
      <c r="CQ112" s="85"/>
      <c r="CR112" s="85"/>
      <c r="CS112" s="85"/>
      <c r="CT112" s="85"/>
      <c r="CU112" s="85"/>
      <c r="CV112" s="85"/>
      <c r="CW112" s="85"/>
      <c r="CX112" s="85"/>
      <c r="CY112" s="85"/>
      <c r="CZ112" s="85"/>
      <c r="DA112" s="85"/>
      <c r="DB112" s="85"/>
      <c r="DC112" s="85"/>
      <c r="DD112" s="85"/>
      <c r="DE112" s="85"/>
      <c r="DF112" s="85"/>
      <c r="DG112" s="85"/>
      <c r="DH112" s="85"/>
      <c r="DI112" s="85"/>
      <c r="DJ112" s="85"/>
      <c r="DK112" s="85"/>
      <c r="DL112" s="85"/>
      <c r="DM112" s="85"/>
      <c r="DN112" s="85"/>
      <c r="DO112" s="85"/>
      <c r="DP112" s="85"/>
      <c r="DQ112" s="85"/>
      <c r="DR112" s="85"/>
      <c r="DS112" s="85"/>
      <c r="DT112" s="85"/>
      <c r="DU112" s="85"/>
      <c r="DV112" s="85"/>
      <c r="DW112" s="85"/>
      <c r="DX112" s="85"/>
      <c r="DY112" s="85"/>
      <c r="DZ112" s="85"/>
      <c r="EA112" s="85"/>
      <c r="EB112" s="85"/>
      <c r="EC112" s="85"/>
      <c r="ED112" s="85"/>
      <c r="EE112" s="85"/>
      <c r="EF112" s="85"/>
      <c r="EG112" s="85"/>
      <c r="EH112" s="85"/>
      <c r="EI112" s="85"/>
      <c r="EJ112" s="85"/>
      <c r="EK112" s="85"/>
      <c r="EL112" s="85"/>
      <c r="EM112" s="85"/>
      <c r="EN112" s="85"/>
      <c r="EO112" s="85"/>
      <c r="EP112" s="85"/>
      <c r="EQ112" s="85"/>
      <c r="ER112" s="85"/>
      <c r="ES112" s="85"/>
      <c r="ET112" s="85"/>
      <c r="EU112" s="85"/>
      <c r="EV112" s="85"/>
      <c r="EW112" s="85"/>
      <c r="EX112" s="85"/>
      <c r="EY112" s="85"/>
      <c r="EZ112" s="85"/>
      <c r="FA112" s="85"/>
      <c r="FB112" s="85"/>
      <c r="FC112" s="85"/>
    </row>
    <row r="113" spans="25:159" x14ac:dyDescent="0.2"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/>
      <c r="CF113" s="85"/>
      <c r="CG113" s="85"/>
      <c r="CH113" s="85"/>
      <c r="CI113" s="85"/>
      <c r="CJ113" s="85"/>
      <c r="CK113" s="85"/>
      <c r="CL113" s="85"/>
      <c r="CM113" s="85"/>
      <c r="CN113" s="85"/>
      <c r="CO113" s="85"/>
      <c r="CP113" s="85"/>
      <c r="CQ113" s="85"/>
      <c r="CR113" s="85"/>
      <c r="CS113" s="85"/>
      <c r="CT113" s="85"/>
      <c r="CU113" s="85"/>
      <c r="CV113" s="85"/>
      <c r="CW113" s="85"/>
      <c r="CX113" s="85"/>
      <c r="CY113" s="85"/>
      <c r="CZ113" s="85"/>
      <c r="DA113" s="85"/>
      <c r="DB113" s="85"/>
      <c r="DC113" s="85"/>
      <c r="DD113" s="85"/>
      <c r="DE113" s="85"/>
      <c r="DF113" s="85"/>
      <c r="DG113" s="85"/>
      <c r="DH113" s="85"/>
      <c r="DI113" s="85"/>
      <c r="DJ113" s="85"/>
      <c r="DK113" s="85"/>
      <c r="DL113" s="85"/>
      <c r="DM113" s="85"/>
      <c r="DN113" s="85"/>
      <c r="DO113" s="85"/>
      <c r="DP113" s="85"/>
      <c r="DQ113" s="85"/>
      <c r="DR113" s="85"/>
      <c r="DS113" s="85"/>
      <c r="DT113" s="85"/>
      <c r="DU113" s="85"/>
      <c r="DV113" s="85"/>
      <c r="DW113" s="85"/>
      <c r="DX113" s="85"/>
      <c r="DY113" s="85"/>
      <c r="DZ113" s="85"/>
      <c r="EA113" s="85"/>
      <c r="EB113" s="85"/>
      <c r="EC113" s="85"/>
      <c r="ED113" s="85"/>
      <c r="EE113" s="85"/>
      <c r="EF113" s="85"/>
      <c r="EG113" s="85"/>
      <c r="EH113" s="85"/>
      <c r="EI113" s="85"/>
      <c r="EJ113" s="85"/>
      <c r="EK113" s="85"/>
      <c r="EL113" s="85"/>
      <c r="EM113" s="85"/>
      <c r="EN113" s="85"/>
      <c r="EO113" s="85"/>
      <c r="EP113" s="85"/>
      <c r="EQ113" s="85"/>
      <c r="ER113" s="85"/>
      <c r="ES113" s="85"/>
      <c r="ET113" s="85"/>
      <c r="EU113" s="85"/>
      <c r="EV113" s="85"/>
      <c r="EW113" s="85"/>
      <c r="EX113" s="85"/>
      <c r="EY113" s="85"/>
      <c r="EZ113" s="85"/>
      <c r="FA113" s="85"/>
      <c r="FB113" s="85"/>
      <c r="FC113" s="85"/>
    </row>
    <row r="114" spans="25:159" x14ac:dyDescent="0.2"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  <c r="BZ114" s="85"/>
      <c r="CA114" s="85"/>
      <c r="CB114" s="85"/>
      <c r="CC114" s="85"/>
      <c r="CD114" s="85"/>
      <c r="CE114" s="85"/>
      <c r="CF114" s="85"/>
      <c r="CG114" s="85"/>
      <c r="CH114" s="85"/>
      <c r="CI114" s="85"/>
      <c r="CJ114" s="85"/>
      <c r="CK114" s="85"/>
      <c r="CL114" s="85"/>
      <c r="CM114" s="85"/>
      <c r="CN114" s="85"/>
      <c r="CO114" s="85"/>
      <c r="CP114" s="85"/>
      <c r="CQ114" s="85"/>
      <c r="CR114" s="85"/>
      <c r="CS114" s="85"/>
      <c r="CT114" s="85"/>
      <c r="CU114" s="85"/>
      <c r="CV114" s="85"/>
      <c r="CW114" s="85"/>
      <c r="CX114" s="85"/>
      <c r="CY114" s="85"/>
      <c r="CZ114" s="85"/>
      <c r="DA114" s="85"/>
      <c r="DB114" s="85"/>
      <c r="DC114" s="85"/>
      <c r="DD114" s="85"/>
      <c r="DE114" s="85"/>
      <c r="DF114" s="85"/>
      <c r="DG114" s="85"/>
      <c r="DH114" s="85"/>
      <c r="DI114" s="85"/>
      <c r="DJ114" s="85"/>
      <c r="DK114" s="85"/>
      <c r="DL114" s="85"/>
      <c r="DM114" s="85"/>
      <c r="DN114" s="85"/>
      <c r="DO114" s="85"/>
      <c r="DP114" s="85"/>
      <c r="DQ114" s="85"/>
      <c r="DR114" s="85"/>
      <c r="DS114" s="85"/>
      <c r="DT114" s="85"/>
      <c r="DU114" s="85"/>
      <c r="DV114" s="85"/>
      <c r="DW114" s="85"/>
      <c r="DX114" s="85"/>
      <c r="DY114" s="85"/>
      <c r="DZ114" s="85"/>
      <c r="EA114" s="85"/>
      <c r="EB114" s="85"/>
      <c r="EC114" s="85"/>
      <c r="ED114" s="85"/>
      <c r="EE114" s="85"/>
      <c r="EF114" s="85"/>
      <c r="EG114" s="85"/>
      <c r="EH114" s="85"/>
      <c r="EI114" s="85"/>
      <c r="EJ114" s="85"/>
      <c r="EK114" s="85"/>
      <c r="EL114" s="85"/>
      <c r="EM114" s="85"/>
      <c r="EN114" s="85"/>
      <c r="EO114" s="85"/>
      <c r="EP114" s="85"/>
      <c r="EQ114" s="85"/>
      <c r="ER114" s="85"/>
      <c r="ES114" s="85"/>
      <c r="ET114" s="85"/>
      <c r="EU114" s="85"/>
      <c r="EV114" s="85"/>
      <c r="EW114" s="85"/>
      <c r="EX114" s="85"/>
      <c r="EY114" s="85"/>
      <c r="EZ114" s="85"/>
      <c r="FA114" s="85"/>
      <c r="FB114" s="85"/>
      <c r="FC114" s="85"/>
    </row>
    <row r="115" spans="25:159" x14ac:dyDescent="0.2"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  <c r="BZ115" s="85"/>
      <c r="CA115" s="85"/>
      <c r="CB115" s="85"/>
      <c r="CC115" s="85"/>
      <c r="CD115" s="85"/>
      <c r="CE115" s="85"/>
      <c r="CF115" s="85"/>
      <c r="CG115" s="85"/>
      <c r="CH115" s="85"/>
      <c r="CI115" s="85"/>
      <c r="CJ115" s="85"/>
      <c r="CK115" s="85"/>
      <c r="CL115" s="85"/>
      <c r="CM115" s="85"/>
      <c r="CN115" s="85"/>
      <c r="CO115" s="85"/>
      <c r="CP115" s="85"/>
      <c r="CQ115" s="85"/>
      <c r="CR115" s="85"/>
      <c r="CS115" s="85"/>
      <c r="CT115" s="85"/>
      <c r="CU115" s="85"/>
      <c r="CV115" s="85"/>
      <c r="CW115" s="85"/>
      <c r="CX115" s="85"/>
      <c r="CY115" s="85"/>
      <c r="CZ115" s="85"/>
      <c r="DA115" s="85"/>
      <c r="DB115" s="85"/>
      <c r="DC115" s="85"/>
      <c r="DD115" s="85"/>
      <c r="DE115" s="85"/>
      <c r="DF115" s="85"/>
      <c r="DG115" s="85"/>
      <c r="DH115" s="85"/>
      <c r="DI115" s="85"/>
      <c r="DJ115" s="85"/>
      <c r="DK115" s="85"/>
      <c r="DL115" s="85"/>
      <c r="DM115" s="85"/>
      <c r="DN115" s="85"/>
      <c r="DO115" s="85"/>
      <c r="DP115" s="85"/>
      <c r="DQ115" s="85"/>
      <c r="DR115" s="85"/>
      <c r="DS115" s="85"/>
      <c r="DT115" s="85"/>
      <c r="DU115" s="85"/>
      <c r="DV115" s="85"/>
      <c r="DW115" s="85"/>
      <c r="DX115" s="85"/>
      <c r="DY115" s="85"/>
      <c r="DZ115" s="85"/>
      <c r="EA115" s="85"/>
      <c r="EB115" s="85"/>
      <c r="EC115" s="85"/>
      <c r="ED115" s="85"/>
      <c r="EE115" s="85"/>
      <c r="EF115" s="85"/>
      <c r="EG115" s="85"/>
      <c r="EH115" s="85"/>
      <c r="EI115" s="85"/>
      <c r="EJ115" s="85"/>
      <c r="EK115" s="85"/>
      <c r="EL115" s="85"/>
      <c r="EM115" s="85"/>
      <c r="EN115" s="85"/>
      <c r="EO115" s="85"/>
      <c r="EP115" s="85"/>
      <c r="EQ115" s="85"/>
      <c r="ER115" s="85"/>
      <c r="ES115" s="85"/>
      <c r="ET115" s="85"/>
      <c r="EU115" s="85"/>
      <c r="EV115" s="85"/>
      <c r="EW115" s="85"/>
      <c r="EX115" s="85"/>
      <c r="EY115" s="85"/>
      <c r="EZ115" s="85"/>
      <c r="FA115" s="85"/>
      <c r="FB115" s="85"/>
      <c r="FC115" s="85"/>
    </row>
    <row r="116" spans="25:159" x14ac:dyDescent="0.2"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  <c r="BZ116" s="85"/>
      <c r="CA116" s="85"/>
      <c r="CB116" s="85"/>
      <c r="CC116" s="85"/>
      <c r="CD116" s="85"/>
      <c r="CE116" s="85"/>
      <c r="CF116" s="85"/>
      <c r="CG116" s="85"/>
      <c r="CH116" s="85"/>
      <c r="CI116" s="85"/>
      <c r="CJ116" s="85"/>
      <c r="CK116" s="85"/>
      <c r="CL116" s="85"/>
      <c r="CM116" s="85"/>
      <c r="CN116" s="85"/>
      <c r="CO116" s="85"/>
      <c r="CP116" s="85"/>
      <c r="CQ116" s="85"/>
      <c r="CR116" s="85"/>
      <c r="CS116" s="85"/>
      <c r="CT116" s="85"/>
      <c r="CU116" s="85"/>
      <c r="CV116" s="85"/>
      <c r="CW116" s="85"/>
      <c r="CX116" s="85"/>
      <c r="CY116" s="85"/>
      <c r="CZ116" s="85"/>
      <c r="DA116" s="85"/>
      <c r="DB116" s="85"/>
      <c r="DC116" s="85"/>
      <c r="DD116" s="85"/>
      <c r="DE116" s="85"/>
      <c r="DF116" s="85"/>
      <c r="DG116" s="85"/>
      <c r="DH116" s="85"/>
      <c r="DI116" s="85"/>
      <c r="DJ116" s="85"/>
      <c r="DK116" s="85"/>
      <c r="DL116" s="85"/>
      <c r="DM116" s="85"/>
      <c r="DN116" s="85"/>
      <c r="DO116" s="85"/>
      <c r="DP116" s="85"/>
      <c r="DQ116" s="85"/>
      <c r="DR116" s="85"/>
      <c r="DS116" s="85"/>
      <c r="DT116" s="85"/>
      <c r="DU116" s="85"/>
      <c r="DV116" s="85"/>
      <c r="DW116" s="85"/>
      <c r="DX116" s="85"/>
      <c r="DY116" s="85"/>
      <c r="DZ116" s="85"/>
      <c r="EA116" s="85"/>
      <c r="EB116" s="85"/>
      <c r="EC116" s="85"/>
      <c r="ED116" s="85"/>
      <c r="EE116" s="85"/>
      <c r="EF116" s="85"/>
      <c r="EG116" s="85"/>
      <c r="EH116" s="85"/>
      <c r="EI116" s="85"/>
      <c r="EJ116" s="85"/>
      <c r="EK116" s="85"/>
      <c r="EL116" s="85"/>
      <c r="EM116" s="85"/>
      <c r="EN116" s="85"/>
      <c r="EO116" s="85"/>
      <c r="EP116" s="85"/>
      <c r="EQ116" s="85"/>
      <c r="ER116" s="85"/>
      <c r="ES116" s="85"/>
      <c r="ET116" s="85"/>
      <c r="EU116" s="85"/>
      <c r="EV116" s="85"/>
      <c r="EW116" s="85"/>
      <c r="EX116" s="85"/>
      <c r="EY116" s="85"/>
      <c r="EZ116" s="85"/>
      <c r="FA116" s="85"/>
      <c r="FB116" s="85"/>
      <c r="FC116" s="85"/>
    </row>
    <row r="117" spans="25:159" x14ac:dyDescent="0.2"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  <c r="BZ117" s="85"/>
      <c r="CA117" s="85"/>
      <c r="CB117" s="85"/>
      <c r="CC117" s="85"/>
      <c r="CD117" s="85"/>
      <c r="CE117" s="85"/>
      <c r="CF117" s="85"/>
      <c r="CG117" s="85"/>
      <c r="CH117" s="85"/>
      <c r="CI117" s="85"/>
      <c r="CJ117" s="85"/>
      <c r="CK117" s="85"/>
      <c r="CL117" s="85"/>
      <c r="CM117" s="85"/>
      <c r="CN117" s="85"/>
      <c r="CO117" s="85"/>
      <c r="CP117" s="85"/>
      <c r="CQ117" s="85"/>
      <c r="CR117" s="85"/>
      <c r="CS117" s="85"/>
      <c r="CT117" s="85"/>
      <c r="CU117" s="85"/>
      <c r="CV117" s="85"/>
      <c r="CW117" s="85"/>
      <c r="CX117" s="85"/>
      <c r="CY117" s="85"/>
      <c r="CZ117" s="85"/>
      <c r="DA117" s="85"/>
      <c r="DB117" s="85"/>
      <c r="DC117" s="85"/>
      <c r="DD117" s="85"/>
      <c r="DE117" s="85"/>
      <c r="DF117" s="85"/>
      <c r="DG117" s="85"/>
      <c r="DH117" s="85"/>
      <c r="DI117" s="85"/>
      <c r="DJ117" s="85"/>
      <c r="DK117" s="85"/>
      <c r="DL117" s="85"/>
      <c r="DM117" s="85"/>
      <c r="DN117" s="85"/>
      <c r="DO117" s="85"/>
      <c r="DP117" s="85"/>
      <c r="DQ117" s="85"/>
      <c r="DR117" s="85"/>
      <c r="DS117" s="85"/>
      <c r="DT117" s="85"/>
      <c r="DU117" s="85"/>
      <c r="DV117" s="85"/>
      <c r="DW117" s="85"/>
      <c r="DX117" s="85"/>
      <c r="DY117" s="85"/>
      <c r="DZ117" s="85"/>
      <c r="EA117" s="85"/>
      <c r="EB117" s="85"/>
      <c r="EC117" s="85"/>
      <c r="ED117" s="85"/>
      <c r="EE117" s="85"/>
      <c r="EF117" s="85"/>
      <c r="EG117" s="85"/>
      <c r="EH117" s="85"/>
      <c r="EI117" s="85"/>
      <c r="EJ117" s="85"/>
      <c r="EK117" s="85"/>
      <c r="EL117" s="85"/>
      <c r="EM117" s="85"/>
      <c r="EN117" s="85"/>
      <c r="EO117" s="85"/>
      <c r="EP117" s="85"/>
      <c r="EQ117" s="85"/>
      <c r="ER117" s="85"/>
      <c r="ES117" s="85"/>
      <c r="ET117" s="85"/>
      <c r="EU117" s="85"/>
      <c r="EV117" s="85"/>
      <c r="EW117" s="85"/>
      <c r="EX117" s="85"/>
      <c r="EY117" s="85"/>
      <c r="EZ117" s="85"/>
      <c r="FA117" s="85"/>
      <c r="FB117" s="85"/>
      <c r="FC117" s="85"/>
    </row>
    <row r="118" spans="25:159" x14ac:dyDescent="0.2"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  <c r="CI118" s="85"/>
      <c r="CJ118" s="85"/>
      <c r="CK118" s="85"/>
      <c r="CL118" s="85"/>
      <c r="CM118" s="85"/>
      <c r="CN118" s="85"/>
      <c r="CO118" s="85"/>
      <c r="CP118" s="85"/>
      <c r="CQ118" s="85"/>
      <c r="CR118" s="85"/>
      <c r="CS118" s="85"/>
      <c r="CT118" s="85"/>
      <c r="CU118" s="85"/>
      <c r="CV118" s="85"/>
      <c r="CW118" s="85"/>
      <c r="CX118" s="85"/>
      <c r="CY118" s="85"/>
      <c r="CZ118" s="85"/>
      <c r="DA118" s="85"/>
      <c r="DB118" s="85"/>
      <c r="DC118" s="85"/>
      <c r="DD118" s="85"/>
      <c r="DE118" s="85"/>
      <c r="DF118" s="85"/>
      <c r="DG118" s="85"/>
      <c r="DH118" s="85"/>
      <c r="DI118" s="85"/>
      <c r="DJ118" s="85"/>
      <c r="DK118" s="85"/>
      <c r="DL118" s="85"/>
      <c r="DM118" s="85"/>
      <c r="DN118" s="85"/>
      <c r="DO118" s="85"/>
      <c r="DP118" s="85"/>
      <c r="DQ118" s="85"/>
      <c r="DR118" s="85"/>
      <c r="DS118" s="85"/>
      <c r="DT118" s="85"/>
      <c r="DU118" s="85"/>
      <c r="DV118" s="85"/>
      <c r="DW118" s="85"/>
      <c r="DX118" s="85"/>
      <c r="DY118" s="85"/>
      <c r="DZ118" s="85"/>
      <c r="EA118" s="85"/>
      <c r="EB118" s="85"/>
      <c r="EC118" s="85"/>
      <c r="ED118" s="85"/>
      <c r="EE118" s="85"/>
      <c r="EF118" s="85"/>
      <c r="EG118" s="85"/>
      <c r="EH118" s="85"/>
      <c r="EI118" s="85"/>
      <c r="EJ118" s="85"/>
      <c r="EK118" s="85"/>
      <c r="EL118" s="85"/>
      <c r="EM118" s="85"/>
      <c r="EN118" s="85"/>
      <c r="EO118" s="85"/>
      <c r="EP118" s="85"/>
      <c r="EQ118" s="85"/>
      <c r="ER118" s="85"/>
      <c r="ES118" s="85"/>
      <c r="ET118" s="85"/>
      <c r="EU118" s="85"/>
      <c r="EV118" s="85"/>
      <c r="EW118" s="85"/>
      <c r="EX118" s="85"/>
      <c r="EY118" s="85"/>
      <c r="EZ118" s="85"/>
      <c r="FA118" s="85"/>
      <c r="FB118" s="85"/>
      <c r="FC118" s="85"/>
    </row>
    <row r="119" spans="25:159" x14ac:dyDescent="0.2"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  <c r="BZ119" s="85"/>
      <c r="CA119" s="85"/>
      <c r="CB119" s="85"/>
      <c r="CC119" s="85"/>
      <c r="CD119" s="85"/>
      <c r="CE119" s="85"/>
      <c r="CF119" s="85"/>
      <c r="CG119" s="85"/>
      <c r="CH119" s="85"/>
      <c r="CI119" s="85"/>
      <c r="CJ119" s="85"/>
      <c r="CK119" s="85"/>
      <c r="CL119" s="85"/>
      <c r="CM119" s="85"/>
      <c r="CN119" s="85"/>
      <c r="CO119" s="85"/>
      <c r="CP119" s="85"/>
      <c r="CQ119" s="85"/>
      <c r="CR119" s="85"/>
      <c r="CS119" s="85"/>
      <c r="CT119" s="85"/>
      <c r="CU119" s="85"/>
      <c r="CV119" s="85"/>
      <c r="CW119" s="85"/>
      <c r="CX119" s="85"/>
      <c r="CY119" s="85"/>
      <c r="CZ119" s="85"/>
      <c r="DA119" s="85"/>
      <c r="DB119" s="85"/>
      <c r="DC119" s="85"/>
      <c r="DD119" s="85"/>
      <c r="DE119" s="85"/>
      <c r="DF119" s="85"/>
      <c r="DG119" s="85"/>
      <c r="DH119" s="85"/>
      <c r="DI119" s="85"/>
      <c r="DJ119" s="85"/>
      <c r="DK119" s="85"/>
      <c r="DL119" s="85"/>
      <c r="DM119" s="85"/>
      <c r="DN119" s="85"/>
      <c r="DO119" s="85"/>
      <c r="DP119" s="85"/>
      <c r="DQ119" s="85"/>
      <c r="DR119" s="85"/>
      <c r="DS119" s="85"/>
      <c r="DT119" s="85"/>
      <c r="DU119" s="85"/>
      <c r="DV119" s="85"/>
      <c r="DW119" s="85"/>
      <c r="DX119" s="85"/>
      <c r="DY119" s="85"/>
      <c r="DZ119" s="85"/>
      <c r="EA119" s="85"/>
      <c r="EB119" s="85"/>
      <c r="EC119" s="85"/>
      <c r="ED119" s="85"/>
      <c r="EE119" s="85"/>
      <c r="EF119" s="85"/>
      <c r="EG119" s="85"/>
      <c r="EH119" s="85"/>
      <c r="EI119" s="85"/>
      <c r="EJ119" s="85"/>
      <c r="EK119" s="85"/>
      <c r="EL119" s="85"/>
      <c r="EM119" s="85"/>
      <c r="EN119" s="85"/>
      <c r="EO119" s="85"/>
      <c r="EP119" s="85"/>
      <c r="EQ119" s="85"/>
      <c r="ER119" s="85"/>
      <c r="ES119" s="85"/>
      <c r="ET119" s="85"/>
      <c r="EU119" s="85"/>
      <c r="EV119" s="85"/>
      <c r="EW119" s="85"/>
      <c r="EX119" s="85"/>
      <c r="EY119" s="85"/>
      <c r="EZ119" s="85"/>
      <c r="FA119" s="85"/>
      <c r="FB119" s="85"/>
      <c r="FC119" s="85"/>
    </row>
    <row r="120" spans="25:159" x14ac:dyDescent="0.2">
      <c r="Y120" s="83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  <c r="BX120" s="85"/>
      <c r="BY120" s="85"/>
      <c r="BZ120" s="85"/>
      <c r="CA120" s="85"/>
      <c r="CB120" s="85"/>
      <c r="CC120" s="85"/>
      <c r="CD120" s="85"/>
      <c r="CE120" s="85"/>
      <c r="CF120" s="85"/>
      <c r="CG120" s="85"/>
      <c r="CH120" s="85"/>
      <c r="CI120" s="85"/>
      <c r="CJ120" s="85"/>
      <c r="CK120" s="85"/>
      <c r="CL120" s="85"/>
      <c r="CM120" s="85"/>
      <c r="CN120" s="85"/>
      <c r="CO120" s="85"/>
      <c r="CP120" s="85"/>
      <c r="CQ120" s="85"/>
      <c r="CR120" s="85"/>
      <c r="CS120" s="85"/>
      <c r="CT120" s="85"/>
      <c r="CU120" s="85"/>
      <c r="CV120" s="85"/>
      <c r="CW120" s="85"/>
      <c r="CX120" s="85"/>
      <c r="CY120" s="85"/>
      <c r="CZ120" s="85"/>
      <c r="DA120" s="85"/>
      <c r="DB120" s="85"/>
      <c r="DC120" s="85"/>
      <c r="DD120" s="85"/>
      <c r="DE120" s="85"/>
      <c r="DF120" s="85"/>
      <c r="DG120" s="85"/>
      <c r="DH120" s="85"/>
      <c r="DI120" s="85"/>
      <c r="DJ120" s="85"/>
      <c r="DK120" s="85"/>
      <c r="DL120" s="85"/>
      <c r="DM120" s="85"/>
      <c r="DN120" s="85"/>
      <c r="DO120" s="85"/>
      <c r="DP120" s="85"/>
      <c r="DQ120" s="85"/>
      <c r="DR120" s="85"/>
      <c r="DS120" s="85"/>
      <c r="DT120" s="85"/>
      <c r="DU120" s="85"/>
      <c r="DV120" s="85"/>
      <c r="DW120" s="85"/>
      <c r="DX120" s="85"/>
      <c r="DY120" s="85"/>
      <c r="DZ120" s="85"/>
      <c r="EA120" s="85"/>
      <c r="EB120" s="85"/>
      <c r="EC120" s="85"/>
      <c r="ED120" s="85"/>
      <c r="EE120" s="85"/>
      <c r="EF120" s="85"/>
      <c r="EG120" s="85"/>
      <c r="EH120" s="85"/>
      <c r="EI120" s="85"/>
      <c r="EJ120" s="85"/>
      <c r="EK120" s="85"/>
      <c r="EL120" s="85"/>
      <c r="EM120" s="85"/>
      <c r="EN120" s="85"/>
      <c r="EO120" s="85"/>
      <c r="EP120" s="85"/>
      <c r="EQ120" s="85"/>
      <c r="ER120" s="85"/>
      <c r="ES120" s="85"/>
      <c r="ET120" s="85"/>
      <c r="EU120" s="85"/>
      <c r="EV120" s="85"/>
      <c r="EW120" s="85"/>
      <c r="EX120" s="85"/>
      <c r="EY120" s="85"/>
      <c r="EZ120" s="85"/>
      <c r="FA120" s="85"/>
      <c r="FB120" s="85"/>
      <c r="FC120" s="85"/>
    </row>
    <row r="121" spans="25:159" x14ac:dyDescent="0.2">
      <c r="Y121" s="83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5"/>
      <c r="CH121" s="85"/>
      <c r="CI121" s="85"/>
      <c r="CJ121" s="85"/>
      <c r="CK121" s="85"/>
      <c r="CL121" s="85"/>
      <c r="CM121" s="85"/>
      <c r="CN121" s="85"/>
      <c r="CO121" s="85"/>
      <c r="CP121" s="85"/>
      <c r="CQ121" s="85"/>
      <c r="CR121" s="85"/>
      <c r="CS121" s="85"/>
      <c r="CT121" s="85"/>
      <c r="CU121" s="85"/>
      <c r="CV121" s="85"/>
      <c r="CW121" s="85"/>
      <c r="CX121" s="85"/>
      <c r="CY121" s="85"/>
      <c r="CZ121" s="85"/>
      <c r="DA121" s="85"/>
      <c r="DB121" s="85"/>
      <c r="DC121" s="85"/>
      <c r="DD121" s="85"/>
      <c r="DE121" s="85"/>
      <c r="DF121" s="85"/>
      <c r="DG121" s="85"/>
      <c r="DH121" s="85"/>
      <c r="DI121" s="85"/>
      <c r="DJ121" s="85"/>
      <c r="DK121" s="85"/>
      <c r="DL121" s="85"/>
      <c r="DM121" s="85"/>
      <c r="DN121" s="85"/>
      <c r="DO121" s="85"/>
      <c r="DP121" s="85"/>
      <c r="DQ121" s="85"/>
      <c r="DR121" s="85"/>
      <c r="DS121" s="85"/>
      <c r="DT121" s="85"/>
      <c r="DU121" s="85"/>
      <c r="DV121" s="85"/>
      <c r="DW121" s="85"/>
      <c r="DX121" s="85"/>
      <c r="DY121" s="85"/>
      <c r="DZ121" s="85"/>
      <c r="EA121" s="85"/>
      <c r="EB121" s="85"/>
      <c r="EC121" s="85"/>
      <c r="ED121" s="85"/>
      <c r="EE121" s="85"/>
      <c r="EF121" s="85"/>
      <c r="EG121" s="85"/>
      <c r="EH121" s="85"/>
      <c r="EI121" s="85"/>
      <c r="EJ121" s="85"/>
      <c r="EK121" s="85"/>
      <c r="EL121" s="85"/>
      <c r="EM121" s="85"/>
      <c r="EN121" s="85"/>
      <c r="EO121" s="85"/>
      <c r="EP121" s="85"/>
      <c r="EQ121" s="85"/>
      <c r="ER121" s="85"/>
      <c r="ES121" s="85"/>
      <c r="ET121" s="85"/>
      <c r="EU121" s="85"/>
      <c r="EV121" s="85"/>
      <c r="EW121" s="85"/>
      <c r="EX121" s="85"/>
      <c r="EY121" s="85"/>
      <c r="EZ121" s="85"/>
      <c r="FA121" s="85"/>
      <c r="FB121" s="85"/>
      <c r="FC121" s="85"/>
    </row>
    <row r="122" spans="25:159" x14ac:dyDescent="0.2">
      <c r="Y122" s="83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5"/>
      <c r="CH122" s="85"/>
      <c r="CI122" s="85"/>
      <c r="CJ122" s="85"/>
      <c r="CK122" s="85"/>
      <c r="CL122" s="85"/>
      <c r="CM122" s="85"/>
      <c r="CN122" s="85"/>
      <c r="CO122" s="85"/>
      <c r="CP122" s="85"/>
      <c r="CQ122" s="85"/>
      <c r="CR122" s="85"/>
      <c r="CS122" s="85"/>
      <c r="CT122" s="85"/>
      <c r="CU122" s="85"/>
      <c r="CV122" s="85"/>
      <c r="CW122" s="85"/>
      <c r="CX122" s="85"/>
      <c r="CY122" s="85"/>
      <c r="CZ122" s="85"/>
      <c r="DA122" s="85"/>
      <c r="DB122" s="85"/>
      <c r="DC122" s="85"/>
      <c r="DD122" s="85"/>
      <c r="DE122" s="85"/>
      <c r="DF122" s="85"/>
      <c r="DG122" s="85"/>
      <c r="DH122" s="85"/>
      <c r="DI122" s="85"/>
      <c r="DJ122" s="85"/>
      <c r="DK122" s="85"/>
      <c r="DL122" s="85"/>
      <c r="DM122" s="85"/>
      <c r="DN122" s="85"/>
      <c r="DO122" s="85"/>
      <c r="DP122" s="85"/>
      <c r="DQ122" s="85"/>
      <c r="DR122" s="85"/>
      <c r="DS122" s="85"/>
      <c r="DT122" s="85"/>
      <c r="DU122" s="85"/>
      <c r="DV122" s="85"/>
      <c r="DW122" s="85"/>
      <c r="DX122" s="85"/>
      <c r="DY122" s="85"/>
      <c r="DZ122" s="85"/>
      <c r="EA122" s="85"/>
      <c r="EB122" s="85"/>
      <c r="EC122" s="85"/>
      <c r="ED122" s="85"/>
      <c r="EE122" s="85"/>
      <c r="EF122" s="85"/>
      <c r="EG122" s="85"/>
      <c r="EH122" s="85"/>
      <c r="EI122" s="85"/>
      <c r="EJ122" s="85"/>
      <c r="EK122" s="85"/>
      <c r="EL122" s="85"/>
      <c r="EM122" s="85"/>
      <c r="EN122" s="85"/>
      <c r="EO122" s="85"/>
      <c r="EP122" s="85"/>
      <c r="EQ122" s="85"/>
      <c r="ER122" s="85"/>
      <c r="ES122" s="85"/>
      <c r="ET122" s="85"/>
      <c r="EU122" s="85"/>
      <c r="EV122" s="85"/>
      <c r="EW122" s="85"/>
      <c r="EX122" s="85"/>
      <c r="EY122" s="85"/>
      <c r="EZ122" s="85"/>
      <c r="FA122" s="85"/>
      <c r="FB122" s="85"/>
      <c r="FC122" s="85"/>
    </row>
    <row r="123" spans="25:159" x14ac:dyDescent="0.2">
      <c r="Y123" s="83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5"/>
      <c r="CH123" s="85"/>
      <c r="CI123" s="85"/>
      <c r="CJ123" s="85"/>
      <c r="CK123" s="85"/>
      <c r="CL123" s="85"/>
      <c r="CM123" s="85"/>
      <c r="CN123" s="85"/>
      <c r="CO123" s="85"/>
      <c r="CP123" s="85"/>
      <c r="CQ123" s="85"/>
      <c r="CR123" s="85"/>
      <c r="CS123" s="85"/>
      <c r="CT123" s="85"/>
      <c r="CU123" s="85"/>
      <c r="CV123" s="85"/>
      <c r="CW123" s="85"/>
      <c r="CX123" s="85"/>
      <c r="CY123" s="85"/>
      <c r="CZ123" s="85"/>
      <c r="DA123" s="85"/>
      <c r="DB123" s="85"/>
      <c r="DC123" s="85"/>
      <c r="DD123" s="85"/>
      <c r="DE123" s="85"/>
      <c r="DF123" s="85"/>
      <c r="DG123" s="85"/>
      <c r="DH123" s="85"/>
      <c r="DI123" s="85"/>
      <c r="DJ123" s="85"/>
      <c r="DK123" s="85"/>
      <c r="DL123" s="85"/>
      <c r="DM123" s="85"/>
      <c r="DN123" s="85"/>
      <c r="DO123" s="85"/>
      <c r="DP123" s="85"/>
      <c r="DQ123" s="85"/>
      <c r="DR123" s="85"/>
      <c r="DS123" s="85"/>
      <c r="DT123" s="85"/>
      <c r="DU123" s="85"/>
      <c r="DV123" s="85"/>
      <c r="DW123" s="85"/>
      <c r="DX123" s="85"/>
      <c r="DY123" s="85"/>
      <c r="DZ123" s="85"/>
      <c r="EA123" s="85"/>
      <c r="EB123" s="85"/>
      <c r="EC123" s="85"/>
      <c r="ED123" s="85"/>
      <c r="EE123" s="85"/>
      <c r="EF123" s="85"/>
      <c r="EG123" s="85"/>
      <c r="EH123" s="85"/>
      <c r="EI123" s="85"/>
      <c r="EJ123" s="85"/>
      <c r="EK123" s="85"/>
      <c r="EL123" s="85"/>
      <c r="EM123" s="85"/>
      <c r="EN123" s="85"/>
      <c r="EO123" s="85"/>
      <c r="EP123" s="85"/>
      <c r="EQ123" s="85"/>
      <c r="ER123" s="85"/>
      <c r="ES123" s="85"/>
      <c r="ET123" s="85"/>
      <c r="EU123" s="85"/>
      <c r="EV123" s="85"/>
      <c r="EW123" s="85"/>
      <c r="EX123" s="85"/>
      <c r="EY123" s="85"/>
      <c r="EZ123" s="85"/>
      <c r="FA123" s="85"/>
      <c r="FB123" s="85"/>
      <c r="FC123" s="85"/>
    </row>
    <row r="124" spans="25:159" x14ac:dyDescent="0.2">
      <c r="Y124" s="83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85"/>
      <c r="CF124" s="85"/>
      <c r="CG124" s="85"/>
      <c r="CH124" s="85"/>
      <c r="CI124" s="85"/>
      <c r="CJ124" s="85"/>
      <c r="CK124" s="85"/>
      <c r="CL124" s="85"/>
      <c r="CM124" s="85"/>
      <c r="CN124" s="85"/>
      <c r="CO124" s="85"/>
      <c r="CP124" s="85"/>
      <c r="CQ124" s="85"/>
      <c r="CR124" s="85"/>
      <c r="CS124" s="85"/>
      <c r="CT124" s="85"/>
      <c r="CU124" s="85"/>
      <c r="CV124" s="85"/>
      <c r="CW124" s="85"/>
      <c r="CX124" s="85"/>
      <c r="CY124" s="85"/>
      <c r="CZ124" s="85"/>
      <c r="DA124" s="85"/>
      <c r="DB124" s="85"/>
      <c r="DC124" s="85"/>
      <c r="DD124" s="85"/>
      <c r="DE124" s="85"/>
      <c r="DF124" s="85"/>
      <c r="DG124" s="85"/>
      <c r="DH124" s="85"/>
      <c r="DI124" s="85"/>
      <c r="DJ124" s="85"/>
      <c r="DK124" s="85"/>
      <c r="DL124" s="85"/>
      <c r="DM124" s="85"/>
      <c r="DN124" s="85"/>
      <c r="DO124" s="85"/>
      <c r="DP124" s="85"/>
      <c r="DQ124" s="85"/>
      <c r="DR124" s="85"/>
      <c r="DS124" s="85"/>
      <c r="DT124" s="85"/>
      <c r="DU124" s="85"/>
      <c r="DV124" s="85"/>
      <c r="DW124" s="85"/>
      <c r="DX124" s="85"/>
      <c r="DY124" s="85"/>
      <c r="DZ124" s="85"/>
      <c r="EA124" s="85"/>
      <c r="EB124" s="85"/>
      <c r="EC124" s="85"/>
      <c r="ED124" s="85"/>
      <c r="EE124" s="85"/>
      <c r="EF124" s="85"/>
      <c r="EG124" s="85"/>
      <c r="EH124" s="85"/>
      <c r="EI124" s="85"/>
      <c r="EJ124" s="85"/>
      <c r="EK124" s="85"/>
      <c r="EL124" s="85"/>
      <c r="EM124" s="85"/>
      <c r="EN124" s="85"/>
      <c r="EO124" s="85"/>
      <c r="EP124" s="85"/>
      <c r="EQ124" s="85"/>
      <c r="ER124" s="85"/>
      <c r="ES124" s="85"/>
      <c r="ET124" s="85"/>
      <c r="EU124" s="85"/>
      <c r="EV124" s="85"/>
      <c r="EW124" s="85"/>
      <c r="EX124" s="85"/>
      <c r="EY124" s="85"/>
      <c r="EZ124" s="85"/>
      <c r="FA124" s="85"/>
      <c r="FB124" s="85"/>
      <c r="FC124" s="85"/>
    </row>
    <row r="125" spans="25:159" x14ac:dyDescent="0.2">
      <c r="Y125" s="83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5"/>
      <c r="CI125" s="85"/>
      <c r="CJ125" s="85"/>
      <c r="CK125" s="85"/>
      <c r="CL125" s="85"/>
      <c r="CM125" s="85"/>
      <c r="CN125" s="85"/>
      <c r="CO125" s="85"/>
      <c r="CP125" s="85"/>
      <c r="CQ125" s="85"/>
      <c r="CR125" s="85"/>
      <c r="CS125" s="85"/>
      <c r="CT125" s="85"/>
      <c r="CU125" s="85"/>
      <c r="CV125" s="85"/>
      <c r="CW125" s="85"/>
      <c r="CX125" s="85"/>
      <c r="CY125" s="85"/>
      <c r="CZ125" s="85"/>
      <c r="DA125" s="85"/>
      <c r="DB125" s="85"/>
      <c r="DC125" s="85"/>
      <c r="DD125" s="85"/>
      <c r="DE125" s="85"/>
      <c r="DF125" s="85"/>
      <c r="DG125" s="85"/>
      <c r="DH125" s="85"/>
      <c r="DI125" s="85"/>
      <c r="DJ125" s="85"/>
      <c r="DK125" s="85"/>
      <c r="DL125" s="85"/>
      <c r="DM125" s="85"/>
      <c r="DN125" s="85"/>
      <c r="DO125" s="85"/>
      <c r="DP125" s="85"/>
      <c r="DQ125" s="85"/>
      <c r="DR125" s="85"/>
      <c r="DS125" s="85"/>
      <c r="DT125" s="85"/>
      <c r="DU125" s="85"/>
      <c r="DV125" s="85"/>
      <c r="DW125" s="85"/>
      <c r="DX125" s="85"/>
      <c r="DY125" s="85"/>
      <c r="DZ125" s="85"/>
      <c r="EA125" s="85"/>
      <c r="EB125" s="85"/>
      <c r="EC125" s="85"/>
      <c r="ED125" s="85"/>
      <c r="EE125" s="85"/>
      <c r="EF125" s="85"/>
      <c r="EG125" s="85"/>
      <c r="EH125" s="85"/>
      <c r="EI125" s="85"/>
      <c r="EJ125" s="85"/>
      <c r="EK125" s="85"/>
      <c r="EL125" s="85"/>
      <c r="EM125" s="85"/>
      <c r="EN125" s="85"/>
      <c r="EO125" s="85"/>
      <c r="EP125" s="85"/>
      <c r="EQ125" s="85"/>
      <c r="ER125" s="85"/>
      <c r="ES125" s="85"/>
      <c r="ET125" s="85"/>
      <c r="EU125" s="85"/>
      <c r="EV125" s="85"/>
      <c r="EW125" s="85"/>
      <c r="EX125" s="85"/>
      <c r="EY125" s="85"/>
      <c r="EZ125" s="85"/>
      <c r="FA125" s="85"/>
      <c r="FB125" s="85"/>
      <c r="FC125" s="85"/>
    </row>
    <row r="126" spans="25:159" x14ac:dyDescent="0.2">
      <c r="Y126" s="83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  <c r="BZ126" s="85"/>
      <c r="CA126" s="85"/>
      <c r="CB126" s="85"/>
      <c r="CC126" s="85"/>
      <c r="CD126" s="85"/>
      <c r="CE126" s="85"/>
      <c r="CF126" s="85"/>
      <c r="CG126" s="85"/>
      <c r="CH126" s="85"/>
      <c r="CI126" s="85"/>
      <c r="CJ126" s="85"/>
      <c r="CK126" s="85"/>
      <c r="CL126" s="85"/>
      <c r="CM126" s="85"/>
      <c r="CN126" s="85"/>
      <c r="CO126" s="85"/>
      <c r="CP126" s="85"/>
      <c r="CQ126" s="85"/>
      <c r="CR126" s="85"/>
      <c r="CS126" s="85"/>
      <c r="CT126" s="85"/>
      <c r="CU126" s="85"/>
      <c r="CV126" s="85"/>
      <c r="CW126" s="85"/>
      <c r="CX126" s="85"/>
      <c r="CY126" s="85"/>
      <c r="CZ126" s="85"/>
      <c r="DA126" s="85"/>
      <c r="DB126" s="85"/>
      <c r="DC126" s="85"/>
      <c r="DD126" s="85"/>
      <c r="DE126" s="85"/>
      <c r="DF126" s="85"/>
      <c r="DG126" s="85"/>
      <c r="DH126" s="85"/>
      <c r="DI126" s="85"/>
      <c r="DJ126" s="85"/>
      <c r="DK126" s="85"/>
      <c r="DL126" s="85"/>
      <c r="DM126" s="85"/>
      <c r="DN126" s="85"/>
      <c r="DO126" s="85"/>
      <c r="DP126" s="85"/>
      <c r="DQ126" s="85"/>
      <c r="DR126" s="85"/>
      <c r="DS126" s="85"/>
      <c r="DT126" s="85"/>
      <c r="DU126" s="85"/>
      <c r="DV126" s="85"/>
      <c r="DW126" s="85"/>
      <c r="DX126" s="85"/>
      <c r="DY126" s="85"/>
      <c r="DZ126" s="85"/>
      <c r="EA126" s="85"/>
      <c r="EB126" s="85"/>
      <c r="EC126" s="85"/>
      <c r="ED126" s="85"/>
      <c r="EE126" s="85"/>
      <c r="EF126" s="85"/>
      <c r="EG126" s="85"/>
      <c r="EH126" s="85"/>
      <c r="EI126" s="85"/>
      <c r="EJ126" s="85"/>
      <c r="EK126" s="85"/>
      <c r="EL126" s="85"/>
      <c r="EM126" s="85"/>
      <c r="EN126" s="85"/>
      <c r="EO126" s="85"/>
      <c r="EP126" s="85"/>
      <c r="EQ126" s="85"/>
      <c r="ER126" s="85"/>
      <c r="ES126" s="85"/>
      <c r="ET126" s="85"/>
      <c r="EU126" s="85"/>
      <c r="EV126" s="85"/>
      <c r="EW126" s="85"/>
      <c r="EX126" s="85"/>
      <c r="EY126" s="85"/>
      <c r="EZ126" s="85"/>
      <c r="FA126" s="85"/>
      <c r="FB126" s="85"/>
      <c r="FC126" s="85"/>
    </row>
    <row r="127" spans="25:159" x14ac:dyDescent="0.2">
      <c r="Y127" s="83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85"/>
      <c r="CG127" s="85"/>
      <c r="CH127" s="85"/>
      <c r="CI127" s="85"/>
      <c r="CJ127" s="85"/>
      <c r="CK127" s="85"/>
      <c r="CL127" s="85"/>
      <c r="CM127" s="85"/>
      <c r="CN127" s="85"/>
      <c r="CO127" s="85"/>
      <c r="CP127" s="85"/>
      <c r="CQ127" s="85"/>
      <c r="CR127" s="85"/>
      <c r="CS127" s="85"/>
      <c r="CT127" s="85"/>
      <c r="CU127" s="85"/>
      <c r="CV127" s="85"/>
      <c r="CW127" s="85"/>
      <c r="CX127" s="85"/>
      <c r="CY127" s="85"/>
      <c r="CZ127" s="85"/>
      <c r="DA127" s="85"/>
      <c r="DB127" s="85"/>
      <c r="DC127" s="85"/>
      <c r="DD127" s="85"/>
      <c r="DE127" s="85"/>
      <c r="DF127" s="85"/>
      <c r="DG127" s="85"/>
      <c r="DH127" s="85"/>
      <c r="DI127" s="85"/>
      <c r="DJ127" s="85"/>
      <c r="DK127" s="85"/>
      <c r="DL127" s="85"/>
      <c r="DM127" s="85"/>
      <c r="DN127" s="85"/>
      <c r="DO127" s="85"/>
      <c r="DP127" s="85"/>
      <c r="DQ127" s="85"/>
      <c r="DR127" s="85"/>
      <c r="DS127" s="85"/>
      <c r="DT127" s="85"/>
      <c r="DU127" s="85"/>
      <c r="DV127" s="85"/>
      <c r="DW127" s="85"/>
      <c r="DX127" s="85"/>
      <c r="DY127" s="85"/>
      <c r="DZ127" s="85"/>
      <c r="EA127" s="85"/>
      <c r="EB127" s="85"/>
      <c r="EC127" s="85"/>
      <c r="ED127" s="85"/>
      <c r="EE127" s="85"/>
      <c r="EF127" s="85"/>
      <c r="EG127" s="85"/>
      <c r="EH127" s="85"/>
      <c r="EI127" s="85"/>
      <c r="EJ127" s="85"/>
      <c r="EK127" s="85"/>
      <c r="EL127" s="85"/>
      <c r="EM127" s="85"/>
      <c r="EN127" s="85"/>
      <c r="EO127" s="85"/>
      <c r="EP127" s="85"/>
      <c r="EQ127" s="85"/>
      <c r="ER127" s="85"/>
      <c r="ES127" s="85"/>
      <c r="ET127" s="85"/>
      <c r="EU127" s="85"/>
      <c r="EV127" s="85"/>
      <c r="EW127" s="85"/>
      <c r="EX127" s="85"/>
      <c r="EY127" s="85"/>
      <c r="EZ127" s="85"/>
      <c r="FA127" s="85"/>
      <c r="FB127" s="85"/>
      <c r="FC127" s="85"/>
    </row>
    <row r="128" spans="25:159" x14ac:dyDescent="0.2"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  <c r="BZ128" s="85"/>
      <c r="CA128" s="85"/>
      <c r="CB128" s="85"/>
      <c r="CC128" s="85"/>
      <c r="CD128" s="85"/>
      <c r="CE128" s="85"/>
      <c r="CF128" s="85"/>
      <c r="CG128" s="85"/>
      <c r="CH128" s="85"/>
      <c r="CI128" s="85"/>
      <c r="CJ128" s="85"/>
      <c r="CK128" s="85"/>
      <c r="CL128" s="85"/>
      <c r="CM128" s="85"/>
      <c r="CN128" s="85"/>
      <c r="CO128" s="85"/>
      <c r="CP128" s="85"/>
      <c r="CQ128" s="85"/>
      <c r="CR128" s="85"/>
      <c r="CS128" s="85"/>
      <c r="CT128" s="85"/>
      <c r="CU128" s="85"/>
      <c r="CV128" s="85"/>
      <c r="CW128" s="85"/>
      <c r="CX128" s="85"/>
      <c r="CY128" s="85"/>
      <c r="CZ128" s="85"/>
      <c r="DA128" s="85"/>
      <c r="DB128" s="85"/>
      <c r="DC128" s="85"/>
      <c r="DD128" s="85"/>
      <c r="DE128" s="85"/>
      <c r="DF128" s="85"/>
      <c r="DG128" s="85"/>
      <c r="DH128" s="85"/>
      <c r="DI128" s="85"/>
      <c r="DJ128" s="85"/>
      <c r="DK128" s="85"/>
      <c r="DL128" s="85"/>
      <c r="DM128" s="85"/>
      <c r="DN128" s="85"/>
      <c r="DO128" s="85"/>
      <c r="DP128" s="85"/>
      <c r="DQ128" s="85"/>
      <c r="DR128" s="85"/>
      <c r="DS128" s="85"/>
      <c r="DT128" s="85"/>
      <c r="DU128" s="85"/>
      <c r="DV128" s="85"/>
      <c r="DW128" s="85"/>
      <c r="DX128" s="85"/>
      <c r="DY128" s="85"/>
      <c r="DZ128" s="85"/>
      <c r="EA128" s="85"/>
      <c r="EB128" s="85"/>
      <c r="EC128" s="85"/>
      <c r="ED128" s="85"/>
      <c r="EE128" s="85"/>
      <c r="EF128" s="85"/>
      <c r="EG128" s="85"/>
      <c r="EH128" s="85"/>
      <c r="EI128" s="85"/>
      <c r="EJ128" s="85"/>
      <c r="EK128" s="85"/>
      <c r="EL128" s="85"/>
      <c r="EM128" s="85"/>
      <c r="EN128" s="85"/>
      <c r="EO128" s="85"/>
      <c r="EP128" s="85"/>
      <c r="EQ128" s="85"/>
      <c r="ER128" s="85"/>
      <c r="ES128" s="85"/>
      <c r="ET128" s="85"/>
      <c r="EU128" s="85"/>
      <c r="EV128" s="85"/>
      <c r="EW128" s="85"/>
      <c r="EX128" s="85"/>
      <c r="EY128" s="85"/>
      <c r="EZ128" s="85"/>
      <c r="FA128" s="85"/>
      <c r="FB128" s="85"/>
      <c r="FC128" s="85"/>
    </row>
    <row r="129" spans="25:159" x14ac:dyDescent="0.2"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  <c r="BZ129" s="85"/>
      <c r="CA129" s="85"/>
      <c r="CB129" s="85"/>
      <c r="CC129" s="85"/>
      <c r="CD129" s="85"/>
      <c r="CE129" s="85"/>
      <c r="CF129" s="85"/>
      <c r="CG129" s="85"/>
      <c r="CH129" s="85"/>
      <c r="CI129" s="85"/>
      <c r="CJ129" s="85"/>
      <c r="CK129" s="85"/>
      <c r="CL129" s="85"/>
      <c r="CM129" s="85"/>
      <c r="CN129" s="85"/>
      <c r="CO129" s="85"/>
      <c r="CP129" s="85"/>
      <c r="CQ129" s="85"/>
      <c r="CR129" s="85"/>
      <c r="CS129" s="85"/>
      <c r="CT129" s="85"/>
      <c r="CU129" s="85"/>
      <c r="CV129" s="85"/>
      <c r="CW129" s="85"/>
      <c r="CX129" s="85"/>
      <c r="CY129" s="85"/>
      <c r="CZ129" s="85"/>
      <c r="DA129" s="85"/>
      <c r="DB129" s="85"/>
      <c r="DC129" s="85"/>
      <c r="DD129" s="85"/>
      <c r="DE129" s="85"/>
      <c r="DF129" s="85"/>
      <c r="DG129" s="85"/>
      <c r="DH129" s="85"/>
      <c r="DI129" s="85"/>
      <c r="DJ129" s="85"/>
      <c r="DK129" s="85"/>
      <c r="DL129" s="85"/>
      <c r="DM129" s="85"/>
      <c r="DN129" s="85"/>
      <c r="DO129" s="85"/>
      <c r="DP129" s="85"/>
      <c r="DQ129" s="85"/>
      <c r="DR129" s="85"/>
      <c r="DS129" s="85"/>
      <c r="DT129" s="85"/>
      <c r="DU129" s="85"/>
      <c r="DV129" s="85"/>
      <c r="DW129" s="85"/>
      <c r="DX129" s="85"/>
      <c r="DY129" s="85"/>
      <c r="DZ129" s="85"/>
      <c r="EA129" s="85"/>
      <c r="EB129" s="85"/>
      <c r="EC129" s="85"/>
      <c r="ED129" s="85"/>
      <c r="EE129" s="85"/>
      <c r="EF129" s="85"/>
      <c r="EG129" s="85"/>
      <c r="EH129" s="85"/>
      <c r="EI129" s="85"/>
      <c r="EJ129" s="85"/>
      <c r="EK129" s="85"/>
      <c r="EL129" s="85"/>
      <c r="EM129" s="85"/>
      <c r="EN129" s="85"/>
      <c r="EO129" s="85"/>
      <c r="EP129" s="85"/>
      <c r="EQ129" s="85"/>
      <c r="ER129" s="85"/>
      <c r="ES129" s="85"/>
      <c r="ET129" s="85"/>
      <c r="EU129" s="85"/>
      <c r="EV129" s="85"/>
      <c r="EW129" s="85"/>
      <c r="EX129" s="85"/>
      <c r="EY129" s="85"/>
      <c r="EZ129" s="85"/>
      <c r="FA129" s="85"/>
      <c r="FB129" s="85"/>
      <c r="FC129" s="85"/>
    </row>
    <row r="130" spans="25:159" x14ac:dyDescent="0.2"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  <c r="CE130" s="85"/>
      <c r="CF130" s="85"/>
      <c r="CG130" s="85"/>
      <c r="CH130" s="85"/>
      <c r="CI130" s="85"/>
      <c r="CJ130" s="85"/>
      <c r="CK130" s="85"/>
      <c r="CL130" s="85"/>
      <c r="CM130" s="85"/>
      <c r="CN130" s="85"/>
      <c r="CO130" s="85"/>
      <c r="CP130" s="85"/>
      <c r="CQ130" s="85"/>
      <c r="CR130" s="85"/>
      <c r="CS130" s="85"/>
      <c r="CT130" s="85"/>
      <c r="CU130" s="85"/>
      <c r="CV130" s="85"/>
      <c r="CW130" s="85"/>
      <c r="CX130" s="85"/>
      <c r="CY130" s="85"/>
      <c r="CZ130" s="85"/>
      <c r="DA130" s="85"/>
      <c r="DB130" s="85"/>
      <c r="DC130" s="85"/>
      <c r="DD130" s="85"/>
      <c r="DE130" s="85"/>
      <c r="DF130" s="85"/>
      <c r="DG130" s="85"/>
      <c r="DH130" s="85"/>
      <c r="DI130" s="85"/>
      <c r="DJ130" s="85"/>
      <c r="DK130" s="85"/>
      <c r="DL130" s="85"/>
      <c r="DM130" s="85"/>
      <c r="DN130" s="85"/>
      <c r="DO130" s="85"/>
      <c r="DP130" s="85"/>
      <c r="DQ130" s="85"/>
      <c r="DR130" s="85"/>
      <c r="DS130" s="85"/>
      <c r="DT130" s="85"/>
      <c r="DU130" s="85"/>
      <c r="DV130" s="85"/>
      <c r="DW130" s="85"/>
      <c r="DX130" s="85"/>
      <c r="DY130" s="85"/>
      <c r="DZ130" s="85"/>
      <c r="EA130" s="85"/>
      <c r="EB130" s="85"/>
      <c r="EC130" s="85"/>
      <c r="ED130" s="85"/>
      <c r="EE130" s="85"/>
      <c r="EF130" s="85"/>
      <c r="EG130" s="85"/>
      <c r="EH130" s="85"/>
      <c r="EI130" s="85"/>
      <c r="EJ130" s="85"/>
      <c r="EK130" s="85"/>
      <c r="EL130" s="85"/>
      <c r="EM130" s="85"/>
      <c r="EN130" s="85"/>
      <c r="EO130" s="85"/>
      <c r="EP130" s="85"/>
      <c r="EQ130" s="85"/>
      <c r="ER130" s="85"/>
      <c r="ES130" s="85"/>
      <c r="ET130" s="85"/>
      <c r="EU130" s="85"/>
      <c r="EV130" s="85"/>
      <c r="EW130" s="85"/>
      <c r="EX130" s="85"/>
      <c r="EY130" s="85"/>
      <c r="EZ130" s="85"/>
      <c r="FA130" s="85"/>
      <c r="FB130" s="85"/>
      <c r="FC130" s="85"/>
    </row>
    <row r="131" spans="25:159" x14ac:dyDescent="0.2"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85"/>
      <c r="CH131" s="85"/>
      <c r="CI131" s="85"/>
      <c r="CJ131" s="85"/>
      <c r="CK131" s="85"/>
      <c r="CL131" s="85"/>
      <c r="CM131" s="85"/>
      <c r="CN131" s="85"/>
      <c r="CO131" s="85"/>
      <c r="CP131" s="85"/>
      <c r="CQ131" s="85"/>
      <c r="CR131" s="85"/>
      <c r="CS131" s="85"/>
      <c r="CT131" s="85"/>
      <c r="CU131" s="85"/>
      <c r="CV131" s="85"/>
      <c r="CW131" s="85"/>
      <c r="CX131" s="85"/>
      <c r="CY131" s="85"/>
      <c r="CZ131" s="85"/>
      <c r="DA131" s="85"/>
      <c r="DB131" s="85"/>
      <c r="DC131" s="85"/>
      <c r="DD131" s="85"/>
      <c r="DE131" s="85"/>
      <c r="DF131" s="85"/>
      <c r="DG131" s="85"/>
      <c r="DH131" s="85"/>
      <c r="DI131" s="85"/>
      <c r="DJ131" s="85"/>
      <c r="DK131" s="85"/>
      <c r="DL131" s="85"/>
      <c r="DM131" s="85"/>
      <c r="DN131" s="85"/>
      <c r="DO131" s="85"/>
      <c r="DP131" s="85"/>
      <c r="DQ131" s="85"/>
      <c r="DR131" s="85"/>
      <c r="DS131" s="85"/>
      <c r="DT131" s="85"/>
      <c r="DU131" s="85"/>
      <c r="DV131" s="85"/>
      <c r="DW131" s="85"/>
      <c r="DX131" s="85"/>
      <c r="DY131" s="85"/>
      <c r="DZ131" s="85"/>
      <c r="EA131" s="85"/>
      <c r="EB131" s="85"/>
      <c r="EC131" s="85"/>
      <c r="ED131" s="85"/>
      <c r="EE131" s="85"/>
      <c r="EF131" s="85"/>
      <c r="EG131" s="85"/>
      <c r="EH131" s="85"/>
      <c r="EI131" s="85"/>
      <c r="EJ131" s="85"/>
      <c r="EK131" s="85"/>
      <c r="EL131" s="85"/>
      <c r="EM131" s="85"/>
      <c r="EN131" s="85"/>
      <c r="EO131" s="85"/>
      <c r="EP131" s="85"/>
      <c r="EQ131" s="85"/>
      <c r="ER131" s="85"/>
      <c r="ES131" s="85"/>
      <c r="ET131" s="85"/>
      <c r="EU131" s="85"/>
      <c r="EV131" s="85"/>
      <c r="EW131" s="85"/>
      <c r="EX131" s="85"/>
      <c r="EY131" s="85"/>
      <c r="EZ131" s="85"/>
      <c r="FA131" s="85"/>
      <c r="FB131" s="85"/>
      <c r="FC131" s="85"/>
    </row>
    <row r="132" spans="25:159" x14ac:dyDescent="0.2"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85"/>
      <c r="CH132" s="85"/>
      <c r="CI132" s="85"/>
      <c r="CJ132" s="85"/>
      <c r="CK132" s="85"/>
      <c r="CL132" s="85"/>
      <c r="CM132" s="85"/>
      <c r="CN132" s="85"/>
      <c r="CO132" s="85"/>
      <c r="CP132" s="85"/>
      <c r="CQ132" s="85"/>
      <c r="CR132" s="85"/>
      <c r="CS132" s="85"/>
      <c r="CT132" s="85"/>
      <c r="CU132" s="85"/>
      <c r="CV132" s="85"/>
      <c r="CW132" s="85"/>
      <c r="CX132" s="85"/>
      <c r="CY132" s="85"/>
      <c r="CZ132" s="85"/>
      <c r="DA132" s="85"/>
      <c r="DB132" s="85"/>
      <c r="DC132" s="85"/>
      <c r="DD132" s="85"/>
      <c r="DE132" s="85"/>
      <c r="DF132" s="85"/>
      <c r="DG132" s="85"/>
      <c r="DH132" s="85"/>
      <c r="DI132" s="85"/>
      <c r="DJ132" s="85"/>
      <c r="DK132" s="85"/>
      <c r="DL132" s="85"/>
      <c r="DM132" s="85"/>
      <c r="DN132" s="85"/>
      <c r="DO132" s="85"/>
      <c r="DP132" s="85"/>
      <c r="DQ132" s="85"/>
      <c r="DR132" s="85"/>
      <c r="DS132" s="85"/>
      <c r="DT132" s="85"/>
      <c r="DU132" s="85"/>
      <c r="DV132" s="85"/>
      <c r="DW132" s="85"/>
      <c r="DX132" s="85"/>
      <c r="DY132" s="85"/>
      <c r="DZ132" s="85"/>
      <c r="EA132" s="85"/>
      <c r="EB132" s="85"/>
      <c r="EC132" s="85"/>
      <c r="ED132" s="85"/>
      <c r="EE132" s="85"/>
      <c r="EF132" s="85"/>
      <c r="EG132" s="85"/>
      <c r="EH132" s="85"/>
      <c r="EI132" s="85"/>
      <c r="EJ132" s="85"/>
      <c r="EK132" s="85"/>
      <c r="EL132" s="85"/>
      <c r="EM132" s="85"/>
      <c r="EN132" s="85"/>
      <c r="EO132" s="85"/>
      <c r="EP132" s="85"/>
      <c r="EQ132" s="85"/>
      <c r="ER132" s="85"/>
      <c r="ES132" s="85"/>
      <c r="ET132" s="85"/>
      <c r="EU132" s="85"/>
      <c r="EV132" s="85"/>
      <c r="EW132" s="85"/>
      <c r="EX132" s="85"/>
      <c r="EY132" s="85"/>
      <c r="EZ132" s="85"/>
      <c r="FA132" s="85"/>
      <c r="FB132" s="85"/>
      <c r="FC132" s="85"/>
    </row>
    <row r="133" spans="25:159" x14ac:dyDescent="0.2"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85"/>
      <c r="CH133" s="85"/>
      <c r="CI133" s="85"/>
      <c r="CJ133" s="85"/>
      <c r="CK133" s="85"/>
      <c r="CL133" s="85"/>
      <c r="CM133" s="85"/>
      <c r="CN133" s="85"/>
      <c r="CO133" s="85"/>
      <c r="CP133" s="85"/>
      <c r="CQ133" s="85"/>
      <c r="CR133" s="85"/>
      <c r="CS133" s="85"/>
      <c r="CT133" s="85"/>
      <c r="CU133" s="85"/>
      <c r="CV133" s="85"/>
      <c r="CW133" s="85"/>
      <c r="CX133" s="85"/>
      <c r="CY133" s="85"/>
      <c r="CZ133" s="85"/>
      <c r="DA133" s="85"/>
      <c r="DB133" s="85"/>
      <c r="DC133" s="85"/>
      <c r="DD133" s="85"/>
      <c r="DE133" s="85"/>
      <c r="DF133" s="85"/>
      <c r="DG133" s="85"/>
      <c r="DH133" s="85"/>
      <c r="DI133" s="85"/>
      <c r="DJ133" s="85"/>
      <c r="DK133" s="85"/>
      <c r="DL133" s="85"/>
      <c r="DM133" s="85"/>
      <c r="DN133" s="85"/>
      <c r="DO133" s="85"/>
      <c r="DP133" s="85"/>
      <c r="DQ133" s="85"/>
      <c r="DR133" s="85"/>
      <c r="DS133" s="85"/>
      <c r="DT133" s="85"/>
      <c r="DU133" s="85"/>
      <c r="DV133" s="85"/>
      <c r="DW133" s="85"/>
      <c r="DX133" s="85"/>
      <c r="DY133" s="85"/>
      <c r="DZ133" s="85"/>
      <c r="EA133" s="85"/>
      <c r="EB133" s="85"/>
      <c r="EC133" s="85"/>
      <c r="ED133" s="85"/>
      <c r="EE133" s="85"/>
      <c r="EF133" s="85"/>
      <c r="EG133" s="85"/>
      <c r="EH133" s="85"/>
      <c r="EI133" s="85"/>
      <c r="EJ133" s="85"/>
      <c r="EK133" s="85"/>
      <c r="EL133" s="85"/>
      <c r="EM133" s="85"/>
      <c r="EN133" s="85"/>
      <c r="EO133" s="85"/>
      <c r="EP133" s="85"/>
      <c r="EQ133" s="85"/>
      <c r="ER133" s="85"/>
      <c r="ES133" s="85"/>
      <c r="ET133" s="85"/>
      <c r="EU133" s="85"/>
      <c r="EV133" s="85"/>
      <c r="EW133" s="85"/>
      <c r="EX133" s="85"/>
      <c r="EY133" s="85"/>
      <c r="EZ133" s="85"/>
      <c r="FA133" s="85"/>
      <c r="FB133" s="85"/>
      <c r="FC133" s="85"/>
    </row>
    <row r="134" spans="25:159" x14ac:dyDescent="0.2"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85"/>
      <c r="CH134" s="85"/>
      <c r="CI134" s="85"/>
      <c r="CJ134" s="85"/>
      <c r="CK134" s="85"/>
      <c r="CL134" s="85"/>
      <c r="CM134" s="85"/>
      <c r="CN134" s="85"/>
      <c r="CO134" s="85"/>
      <c r="CP134" s="85"/>
      <c r="CQ134" s="85"/>
      <c r="CR134" s="85"/>
      <c r="CS134" s="85"/>
      <c r="CT134" s="85"/>
      <c r="CU134" s="85"/>
      <c r="CV134" s="85"/>
      <c r="CW134" s="85"/>
      <c r="CX134" s="85"/>
      <c r="CY134" s="85"/>
      <c r="CZ134" s="85"/>
      <c r="DA134" s="85"/>
      <c r="DB134" s="85"/>
      <c r="DC134" s="85"/>
      <c r="DD134" s="85"/>
      <c r="DE134" s="85"/>
      <c r="DF134" s="85"/>
      <c r="DG134" s="85"/>
      <c r="DH134" s="85"/>
      <c r="DI134" s="85"/>
      <c r="DJ134" s="85"/>
      <c r="DK134" s="85"/>
      <c r="DL134" s="85"/>
      <c r="DM134" s="85"/>
      <c r="DN134" s="85"/>
      <c r="DO134" s="85"/>
      <c r="DP134" s="85"/>
      <c r="DQ134" s="85"/>
      <c r="DR134" s="85"/>
      <c r="DS134" s="85"/>
      <c r="DT134" s="85"/>
      <c r="DU134" s="85"/>
      <c r="DV134" s="85"/>
      <c r="DW134" s="85"/>
      <c r="DX134" s="85"/>
      <c r="DY134" s="85"/>
      <c r="DZ134" s="85"/>
      <c r="EA134" s="85"/>
      <c r="EB134" s="85"/>
      <c r="EC134" s="85"/>
      <c r="ED134" s="85"/>
      <c r="EE134" s="85"/>
      <c r="EF134" s="85"/>
      <c r="EG134" s="85"/>
      <c r="EH134" s="85"/>
      <c r="EI134" s="85"/>
      <c r="EJ134" s="85"/>
      <c r="EK134" s="85"/>
      <c r="EL134" s="85"/>
      <c r="EM134" s="85"/>
      <c r="EN134" s="85"/>
      <c r="EO134" s="85"/>
      <c r="EP134" s="85"/>
      <c r="EQ134" s="85"/>
      <c r="ER134" s="85"/>
      <c r="ES134" s="85"/>
      <c r="ET134" s="85"/>
      <c r="EU134" s="85"/>
      <c r="EV134" s="85"/>
      <c r="EW134" s="85"/>
      <c r="EX134" s="85"/>
      <c r="EY134" s="85"/>
      <c r="EZ134" s="85"/>
      <c r="FA134" s="85"/>
      <c r="FB134" s="85"/>
      <c r="FC134" s="85"/>
    </row>
    <row r="135" spans="25:159" x14ac:dyDescent="0.2"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85"/>
      <c r="BQ135" s="85"/>
      <c r="BR135" s="85"/>
      <c r="BS135" s="85"/>
      <c r="BT135" s="85"/>
      <c r="BU135" s="85"/>
      <c r="BV135" s="85"/>
      <c r="BW135" s="85"/>
      <c r="BX135" s="85"/>
      <c r="BY135" s="85"/>
      <c r="BZ135" s="85"/>
      <c r="CA135" s="85"/>
      <c r="CB135" s="85"/>
      <c r="CC135" s="85"/>
      <c r="CD135" s="85"/>
      <c r="CE135" s="85"/>
      <c r="CF135" s="85"/>
      <c r="CG135" s="85"/>
      <c r="CH135" s="85"/>
      <c r="CI135" s="85"/>
      <c r="CJ135" s="85"/>
      <c r="CK135" s="85"/>
      <c r="CL135" s="85"/>
      <c r="CM135" s="85"/>
      <c r="CN135" s="85"/>
      <c r="CO135" s="85"/>
      <c r="CP135" s="85"/>
      <c r="CQ135" s="85"/>
      <c r="CR135" s="85"/>
      <c r="CS135" s="85"/>
      <c r="CT135" s="85"/>
      <c r="CU135" s="85"/>
      <c r="CV135" s="85"/>
      <c r="CW135" s="85"/>
      <c r="CX135" s="85"/>
      <c r="CY135" s="85"/>
      <c r="CZ135" s="85"/>
      <c r="DA135" s="85"/>
      <c r="DB135" s="85"/>
      <c r="DC135" s="85"/>
      <c r="DD135" s="85"/>
      <c r="DE135" s="85"/>
      <c r="DF135" s="85"/>
      <c r="DG135" s="85"/>
      <c r="DH135" s="85"/>
      <c r="DI135" s="85"/>
      <c r="DJ135" s="85"/>
      <c r="DK135" s="85"/>
      <c r="DL135" s="85"/>
      <c r="DM135" s="85"/>
      <c r="DN135" s="85"/>
      <c r="DO135" s="85"/>
      <c r="DP135" s="85"/>
      <c r="DQ135" s="85"/>
      <c r="DR135" s="85"/>
      <c r="DS135" s="85"/>
      <c r="DT135" s="85"/>
      <c r="DU135" s="85"/>
      <c r="DV135" s="85"/>
      <c r="DW135" s="85"/>
      <c r="DX135" s="85"/>
      <c r="DY135" s="85"/>
      <c r="DZ135" s="85"/>
      <c r="EA135" s="85"/>
      <c r="EB135" s="85"/>
      <c r="EC135" s="85"/>
      <c r="ED135" s="85"/>
      <c r="EE135" s="85"/>
      <c r="EF135" s="85"/>
      <c r="EG135" s="85"/>
      <c r="EH135" s="85"/>
      <c r="EI135" s="85"/>
      <c r="EJ135" s="85"/>
      <c r="EK135" s="85"/>
      <c r="EL135" s="85"/>
      <c r="EM135" s="85"/>
      <c r="EN135" s="85"/>
      <c r="EO135" s="85"/>
      <c r="EP135" s="85"/>
      <c r="EQ135" s="85"/>
      <c r="ER135" s="85"/>
      <c r="ES135" s="85"/>
      <c r="ET135" s="85"/>
      <c r="EU135" s="85"/>
      <c r="EV135" s="85"/>
      <c r="EW135" s="85"/>
      <c r="EX135" s="85"/>
      <c r="EY135" s="85"/>
      <c r="EZ135" s="85"/>
      <c r="FA135" s="85"/>
      <c r="FB135" s="85"/>
      <c r="FC135" s="85"/>
    </row>
    <row r="136" spans="25:159" x14ac:dyDescent="0.2"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  <c r="BP136" s="85"/>
      <c r="BQ136" s="85"/>
      <c r="BR136" s="85"/>
      <c r="BS136" s="85"/>
      <c r="BT136" s="85"/>
      <c r="BU136" s="85"/>
      <c r="BV136" s="85"/>
      <c r="BW136" s="85"/>
      <c r="BX136" s="85"/>
      <c r="BY136" s="85"/>
      <c r="BZ136" s="85"/>
      <c r="CA136" s="85"/>
      <c r="CB136" s="85"/>
      <c r="CC136" s="85"/>
      <c r="CD136" s="85"/>
      <c r="CE136" s="85"/>
      <c r="CF136" s="85"/>
      <c r="CG136" s="85"/>
      <c r="CH136" s="85"/>
      <c r="CI136" s="85"/>
      <c r="CJ136" s="85"/>
      <c r="CK136" s="85"/>
      <c r="CL136" s="85"/>
      <c r="CM136" s="85"/>
      <c r="CN136" s="85"/>
      <c r="CO136" s="85"/>
      <c r="CP136" s="85"/>
      <c r="CQ136" s="85"/>
      <c r="CR136" s="85"/>
      <c r="CS136" s="85"/>
      <c r="CT136" s="85"/>
      <c r="CU136" s="85"/>
      <c r="CV136" s="85"/>
      <c r="CW136" s="85"/>
      <c r="CX136" s="85"/>
      <c r="CY136" s="85"/>
      <c r="CZ136" s="85"/>
      <c r="DA136" s="85"/>
      <c r="DB136" s="85"/>
      <c r="DC136" s="85"/>
      <c r="DD136" s="85"/>
      <c r="DE136" s="85"/>
      <c r="DF136" s="85"/>
      <c r="DG136" s="85"/>
      <c r="DH136" s="85"/>
      <c r="DI136" s="85"/>
      <c r="DJ136" s="85"/>
      <c r="DK136" s="85"/>
      <c r="DL136" s="85"/>
      <c r="DM136" s="85"/>
      <c r="DN136" s="85"/>
      <c r="DO136" s="85"/>
      <c r="DP136" s="85"/>
      <c r="DQ136" s="85"/>
      <c r="DR136" s="85"/>
      <c r="DS136" s="85"/>
      <c r="DT136" s="85"/>
      <c r="DU136" s="85"/>
      <c r="DV136" s="85"/>
      <c r="DW136" s="85"/>
      <c r="DX136" s="85"/>
      <c r="DY136" s="85"/>
      <c r="DZ136" s="85"/>
      <c r="EA136" s="85"/>
      <c r="EB136" s="85"/>
      <c r="EC136" s="85"/>
      <c r="ED136" s="85"/>
      <c r="EE136" s="85"/>
      <c r="EF136" s="85"/>
      <c r="EG136" s="85"/>
      <c r="EH136" s="85"/>
      <c r="EI136" s="85"/>
      <c r="EJ136" s="85"/>
      <c r="EK136" s="85"/>
      <c r="EL136" s="85"/>
      <c r="EM136" s="85"/>
      <c r="EN136" s="85"/>
      <c r="EO136" s="85"/>
      <c r="EP136" s="85"/>
      <c r="EQ136" s="85"/>
      <c r="ER136" s="85"/>
      <c r="ES136" s="85"/>
      <c r="ET136" s="85"/>
      <c r="EU136" s="85"/>
      <c r="EV136" s="85"/>
      <c r="EW136" s="85"/>
      <c r="EX136" s="85"/>
      <c r="EY136" s="85"/>
      <c r="EZ136" s="85"/>
      <c r="FA136" s="85"/>
      <c r="FB136" s="85"/>
      <c r="FC136" s="85"/>
    </row>
    <row r="137" spans="25:159" x14ac:dyDescent="0.2"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  <c r="BX137" s="85"/>
      <c r="BY137" s="85"/>
      <c r="BZ137" s="85"/>
      <c r="CA137" s="85"/>
      <c r="CB137" s="85"/>
      <c r="CC137" s="85"/>
      <c r="CD137" s="85"/>
      <c r="CE137" s="85"/>
      <c r="CF137" s="85"/>
      <c r="CG137" s="85"/>
      <c r="CH137" s="85"/>
      <c r="CI137" s="85"/>
      <c r="CJ137" s="85"/>
      <c r="CK137" s="85"/>
      <c r="CL137" s="85"/>
      <c r="CM137" s="85"/>
      <c r="CN137" s="85"/>
      <c r="CO137" s="85"/>
      <c r="CP137" s="85"/>
      <c r="CQ137" s="85"/>
      <c r="CR137" s="85"/>
      <c r="CS137" s="85"/>
      <c r="CT137" s="85"/>
      <c r="CU137" s="85"/>
      <c r="CV137" s="85"/>
      <c r="CW137" s="85"/>
      <c r="CX137" s="85"/>
      <c r="CY137" s="85"/>
      <c r="CZ137" s="85"/>
      <c r="DA137" s="85"/>
      <c r="DB137" s="85"/>
      <c r="DC137" s="85"/>
      <c r="DD137" s="85"/>
      <c r="DE137" s="85"/>
      <c r="DF137" s="85"/>
      <c r="DG137" s="85"/>
      <c r="DH137" s="85"/>
      <c r="DI137" s="85"/>
      <c r="DJ137" s="85"/>
      <c r="DK137" s="85"/>
      <c r="DL137" s="85"/>
      <c r="DM137" s="85"/>
      <c r="DN137" s="85"/>
      <c r="DO137" s="85"/>
      <c r="DP137" s="85"/>
      <c r="DQ137" s="85"/>
      <c r="DR137" s="85"/>
      <c r="DS137" s="85"/>
      <c r="DT137" s="85"/>
      <c r="DU137" s="85"/>
      <c r="DV137" s="85"/>
      <c r="DW137" s="85"/>
      <c r="DX137" s="85"/>
      <c r="DY137" s="85"/>
      <c r="DZ137" s="85"/>
      <c r="EA137" s="85"/>
      <c r="EB137" s="85"/>
      <c r="EC137" s="85"/>
      <c r="ED137" s="85"/>
      <c r="EE137" s="85"/>
      <c r="EF137" s="85"/>
      <c r="EG137" s="85"/>
      <c r="EH137" s="85"/>
      <c r="EI137" s="85"/>
      <c r="EJ137" s="85"/>
      <c r="EK137" s="85"/>
      <c r="EL137" s="85"/>
      <c r="EM137" s="85"/>
      <c r="EN137" s="85"/>
      <c r="EO137" s="85"/>
      <c r="EP137" s="85"/>
      <c r="EQ137" s="85"/>
      <c r="ER137" s="85"/>
      <c r="ES137" s="85"/>
      <c r="ET137" s="85"/>
      <c r="EU137" s="85"/>
      <c r="EV137" s="85"/>
      <c r="EW137" s="85"/>
      <c r="EX137" s="85"/>
      <c r="EY137" s="85"/>
      <c r="EZ137" s="85"/>
      <c r="FA137" s="85"/>
      <c r="FB137" s="85"/>
      <c r="FC137" s="85"/>
    </row>
    <row r="138" spans="25:159" x14ac:dyDescent="0.2"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  <c r="BX138" s="85"/>
      <c r="BY138" s="85"/>
      <c r="BZ138" s="85"/>
      <c r="CA138" s="85"/>
      <c r="CB138" s="85"/>
      <c r="CC138" s="85"/>
      <c r="CD138" s="85"/>
      <c r="CE138" s="85"/>
      <c r="CF138" s="85"/>
      <c r="CG138" s="85"/>
      <c r="CH138" s="85"/>
      <c r="CI138" s="85"/>
      <c r="CJ138" s="85"/>
      <c r="CK138" s="85"/>
      <c r="CL138" s="85"/>
      <c r="CM138" s="85"/>
      <c r="CN138" s="85"/>
      <c r="CO138" s="85"/>
      <c r="CP138" s="85"/>
      <c r="CQ138" s="85"/>
      <c r="CR138" s="85"/>
      <c r="CS138" s="85"/>
      <c r="CT138" s="85"/>
      <c r="CU138" s="85"/>
      <c r="CV138" s="85"/>
      <c r="CW138" s="85"/>
      <c r="CX138" s="85"/>
      <c r="CY138" s="85"/>
      <c r="CZ138" s="85"/>
      <c r="DA138" s="85"/>
      <c r="DB138" s="85"/>
      <c r="DC138" s="85"/>
      <c r="DD138" s="85"/>
      <c r="DE138" s="85"/>
      <c r="DF138" s="85"/>
      <c r="DG138" s="85"/>
      <c r="DH138" s="85"/>
      <c r="DI138" s="85"/>
      <c r="DJ138" s="85"/>
      <c r="DK138" s="85"/>
      <c r="DL138" s="85"/>
      <c r="DM138" s="85"/>
      <c r="DN138" s="85"/>
      <c r="DO138" s="85"/>
      <c r="DP138" s="85"/>
      <c r="DQ138" s="85"/>
      <c r="DR138" s="85"/>
      <c r="DS138" s="85"/>
      <c r="DT138" s="85"/>
      <c r="DU138" s="85"/>
      <c r="DV138" s="85"/>
      <c r="DW138" s="85"/>
      <c r="DX138" s="85"/>
      <c r="DY138" s="85"/>
      <c r="DZ138" s="85"/>
      <c r="EA138" s="85"/>
      <c r="EB138" s="85"/>
      <c r="EC138" s="85"/>
      <c r="ED138" s="85"/>
      <c r="EE138" s="85"/>
      <c r="EF138" s="85"/>
      <c r="EG138" s="85"/>
      <c r="EH138" s="85"/>
      <c r="EI138" s="85"/>
      <c r="EJ138" s="85"/>
      <c r="EK138" s="85"/>
      <c r="EL138" s="85"/>
      <c r="EM138" s="85"/>
      <c r="EN138" s="85"/>
      <c r="EO138" s="85"/>
      <c r="EP138" s="85"/>
      <c r="EQ138" s="85"/>
      <c r="ER138" s="85"/>
      <c r="ES138" s="85"/>
      <c r="ET138" s="85"/>
      <c r="EU138" s="85"/>
      <c r="EV138" s="85"/>
      <c r="EW138" s="85"/>
      <c r="EX138" s="85"/>
      <c r="EY138" s="85"/>
      <c r="EZ138" s="85"/>
      <c r="FA138" s="85"/>
      <c r="FB138" s="85"/>
      <c r="FC138" s="85"/>
    </row>
    <row r="139" spans="25:159" x14ac:dyDescent="0.2"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  <c r="BX139" s="85"/>
      <c r="BY139" s="85"/>
      <c r="BZ139" s="85"/>
      <c r="CA139" s="85"/>
      <c r="CB139" s="85"/>
      <c r="CC139" s="85"/>
      <c r="CD139" s="85"/>
      <c r="CE139" s="85"/>
      <c r="CF139" s="85"/>
      <c r="CG139" s="85"/>
      <c r="CH139" s="85"/>
      <c r="CI139" s="85"/>
      <c r="CJ139" s="85"/>
      <c r="CK139" s="85"/>
      <c r="CL139" s="85"/>
      <c r="CM139" s="85"/>
      <c r="CN139" s="85"/>
      <c r="CO139" s="85"/>
      <c r="CP139" s="85"/>
      <c r="CQ139" s="85"/>
      <c r="CR139" s="85"/>
      <c r="CS139" s="85"/>
      <c r="CT139" s="85"/>
      <c r="CU139" s="85"/>
      <c r="CV139" s="85"/>
      <c r="CW139" s="85"/>
      <c r="CX139" s="85"/>
      <c r="CY139" s="85"/>
      <c r="CZ139" s="85"/>
      <c r="DA139" s="85"/>
      <c r="DB139" s="85"/>
      <c r="DC139" s="85"/>
      <c r="DD139" s="85"/>
      <c r="DE139" s="85"/>
      <c r="DF139" s="85"/>
      <c r="DG139" s="85"/>
      <c r="DH139" s="85"/>
      <c r="DI139" s="85"/>
      <c r="DJ139" s="85"/>
      <c r="DK139" s="85"/>
      <c r="DL139" s="85"/>
      <c r="DM139" s="85"/>
      <c r="DN139" s="85"/>
      <c r="DO139" s="85"/>
      <c r="DP139" s="85"/>
      <c r="DQ139" s="85"/>
      <c r="DR139" s="85"/>
      <c r="DS139" s="85"/>
      <c r="DT139" s="85"/>
      <c r="DU139" s="85"/>
      <c r="DV139" s="85"/>
      <c r="DW139" s="85"/>
      <c r="DX139" s="85"/>
      <c r="DY139" s="85"/>
      <c r="DZ139" s="85"/>
      <c r="EA139" s="85"/>
      <c r="EB139" s="85"/>
      <c r="EC139" s="85"/>
      <c r="ED139" s="85"/>
      <c r="EE139" s="85"/>
      <c r="EF139" s="85"/>
      <c r="EG139" s="85"/>
      <c r="EH139" s="85"/>
      <c r="EI139" s="85"/>
      <c r="EJ139" s="85"/>
      <c r="EK139" s="85"/>
      <c r="EL139" s="85"/>
      <c r="EM139" s="85"/>
      <c r="EN139" s="85"/>
      <c r="EO139" s="85"/>
      <c r="EP139" s="85"/>
      <c r="EQ139" s="85"/>
      <c r="ER139" s="85"/>
      <c r="ES139" s="85"/>
      <c r="ET139" s="85"/>
      <c r="EU139" s="85"/>
      <c r="EV139" s="85"/>
      <c r="EW139" s="85"/>
      <c r="EX139" s="85"/>
      <c r="EY139" s="85"/>
      <c r="EZ139" s="85"/>
      <c r="FA139" s="85"/>
      <c r="FB139" s="85"/>
      <c r="FC139" s="85"/>
    </row>
    <row r="140" spans="25:159" x14ac:dyDescent="0.2"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85"/>
      <c r="BW140" s="85"/>
      <c r="BX140" s="85"/>
      <c r="BY140" s="85"/>
      <c r="BZ140" s="85"/>
      <c r="CA140" s="85"/>
      <c r="CB140" s="85"/>
      <c r="CC140" s="85"/>
      <c r="CD140" s="85"/>
      <c r="CE140" s="85"/>
      <c r="CF140" s="85"/>
      <c r="CG140" s="85"/>
      <c r="CH140" s="85"/>
      <c r="CI140" s="85"/>
      <c r="CJ140" s="85"/>
      <c r="CK140" s="85"/>
      <c r="CL140" s="85"/>
      <c r="CM140" s="85"/>
      <c r="CN140" s="85"/>
      <c r="CO140" s="85"/>
      <c r="CP140" s="85"/>
      <c r="CQ140" s="85"/>
      <c r="CR140" s="85"/>
      <c r="CS140" s="85"/>
      <c r="CT140" s="85"/>
      <c r="CU140" s="85"/>
      <c r="CV140" s="85"/>
      <c r="CW140" s="85"/>
      <c r="CX140" s="85"/>
      <c r="CY140" s="85"/>
      <c r="CZ140" s="85"/>
      <c r="DA140" s="85"/>
      <c r="DB140" s="85"/>
      <c r="DC140" s="85"/>
      <c r="DD140" s="85"/>
      <c r="DE140" s="85"/>
      <c r="DF140" s="85"/>
      <c r="DG140" s="85"/>
      <c r="DH140" s="85"/>
      <c r="DI140" s="85"/>
      <c r="DJ140" s="85"/>
      <c r="DK140" s="85"/>
      <c r="DL140" s="85"/>
      <c r="DM140" s="85"/>
      <c r="DN140" s="85"/>
      <c r="DO140" s="85"/>
      <c r="DP140" s="85"/>
      <c r="DQ140" s="85"/>
      <c r="DR140" s="85"/>
      <c r="DS140" s="85"/>
      <c r="DT140" s="85"/>
      <c r="DU140" s="85"/>
      <c r="DV140" s="85"/>
      <c r="DW140" s="85"/>
      <c r="DX140" s="85"/>
      <c r="DY140" s="85"/>
      <c r="DZ140" s="85"/>
      <c r="EA140" s="85"/>
      <c r="EB140" s="85"/>
      <c r="EC140" s="85"/>
      <c r="ED140" s="85"/>
      <c r="EE140" s="85"/>
      <c r="EF140" s="85"/>
      <c r="EG140" s="85"/>
      <c r="EH140" s="85"/>
      <c r="EI140" s="85"/>
      <c r="EJ140" s="85"/>
      <c r="EK140" s="85"/>
      <c r="EL140" s="85"/>
      <c r="EM140" s="85"/>
      <c r="EN140" s="85"/>
      <c r="EO140" s="85"/>
      <c r="EP140" s="85"/>
      <c r="EQ140" s="85"/>
      <c r="ER140" s="85"/>
      <c r="ES140" s="85"/>
      <c r="ET140" s="85"/>
      <c r="EU140" s="85"/>
      <c r="EV140" s="85"/>
      <c r="EW140" s="85"/>
      <c r="EX140" s="85"/>
      <c r="EY140" s="85"/>
      <c r="EZ140" s="85"/>
      <c r="FA140" s="85"/>
      <c r="FB140" s="85"/>
      <c r="FC140" s="85"/>
    </row>
    <row r="141" spans="25:159" x14ac:dyDescent="0.2"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  <c r="BX141" s="85"/>
      <c r="BY141" s="85"/>
      <c r="BZ141" s="85"/>
      <c r="CA141" s="85"/>
      <c r="CB141" s="85"/>
      <c r="CC141" s="85"/>
      <c r="CD141" s="85"/>
      <c r="CE141" s="85"/>
      <c r="CF141" s="85"/>
      <c r="CG141" s="85"/>
      <c r="CH141" s="85"/>
      <c r="CI141" s="85"/>
      <c r="CJ141" s="85"/>
      <c r="CK141" s="85"/>
      <c r="CL141" s="85"/>
      <c r="CM141" s="85"/>
      <c r="CN141" s="85"/>
      <c r="CO141" s="85"/>
      <c r="CP141" s="85"/>
      <c r="CQ141" s="85"/>
      <c r="CR141" s="85"/>
      <c r="CS141" s="85"/>
      <c r="CT141" s="85"/>
      <c r="CU141" s="85"/>
      <c r="CV141" s="85"/>
      <c r="CW141" s="85"/>
      <c r="CX141" s="85"/>
      <c r="CY141" s="85"/>
      <c r="CZ141" s="85"/>
      <c r="DA141" s="85"/>
      <c r="DB141" s="85"/>
      <c r="DC141" s="85"/>
      <c r="DD141" s="85"/>
      <c r="DE141" s="85"/>
      <c r="DF141" s="85"/>
      <c r="DG141" s="85"/>
      <c r="DH141" s="85"/>
      <c r="DI141" s="85"/>
      <c r="DJ141" s="85"/>
      <c r="DK141" s="85"/>
      <c r="DL141" s="85"/>
      <c r="DM141" s="85"/>
      <c r="DN141" s="85"/>
      <c r="DO141" s="85"/>
      <c r="DP141" s="85"/>
      <c r="DQ141" s="85"/>
      <c r="DR141" s="85"/>
      <c r="DS141" s="85"/>
      <c r="DT141" s="85"/>
      <c r="DU141" s="85"/>
      <c r="DV141" s="85"/>
      <c r="DW141" s="85"/>
      <c r="DX141" s="85"/>
      <c r="DY141" s="85"/>
      <c r="DZ141" s="85"/>
      <c r="EA141" s="85"/>
      <c r="EB141" s="85"/>
      <c r="EC141" s="85"/>
      <c r="ED141" s="85"/>
      <c r="EE141" s="85"/>
      <c r="EF141" s="85"/>
      <c r="EG141" s="85"/>
      <c r="EH141" s="85"/>
      <c r="EI141" s="85"/>
      <c r="EJ141" s="85"/>
      <c r="EK141" s="85"/>
      <c r="EL141" s="85"/>
      <c r="EM141" s="85"/>
      <c r="EN141" s="85"/>
      <c r="EO141" s="85"/>
      <c r="EP141" s="85"/>
      <c r="EQ141" s="85"/>
      <c r="ER141" s="85"/>
      <c r="ES141" s="85"/>
      <c r="ET141" s="85"/>
      <c r="EU141" s="85"/>
      <c r="EV141" s="85"/>
      <c r="EW141" s="85"/>
      <c r="EX141" s="85"/>
      <c r="EY141" s="85"/>
      <c r="EZ141" s="85"/>
      <c r="FA141" s="85"/>
      <c r="FB141" s="85"/>
      <c r="FC141" s="85"/>
    </row>
    <row r="142" spans="25:159" x14ac:dyDescent="0.2"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5"/>
      <c r="BR142" s="85"/>
      <c r="BS142" s="85"/>
      <c r="BT142" s="85"/>
      <c r="BU142" s="85"/>
      <c r="BV142" s="85"/>
      <c r="BW142" s="85"/>
      <c r="BX142" s="85"/>
      <c r="BY142" s="85"/>
      <c r="BZ142" s="85"/>
      <c r="CA142" s="85"/>
      <c r="CB142" s="85"/>
      <c r="CC142" s="85"/>
      <c r="CD142" s="85"/>
      <c r="CE142" s="85"/>
      <c r="CF142" s="85"/>
      <c r="CG142" s="85"/>
      <c r="CH142" s="85"/>
      <c r="CI142" s="85"/>
      <c r="CJ142" s="85"/>
      <c r="CK142" s="85"/>
      <c r="CL142" s="85"/>
      <c r="CM142" s="85"/>
      <c r="CN142" s="85"/>
      <c r="CO142" s="85"/>
      <c r="CP142" s="85"/>
      <c r="CQ142" s="85"/>
      <c r="CR142" s="85"/>
      <c r="CS142" s="85"/>
      <c r="CT142" s="85"/>
      <c r="CU142" s="85"/>
      <c r="CV142" s="85"/>
      <c r="CW142" s="85"/>
      <c r="CX142" s="85"/>
      <c r="CY142" s="85"/>
      <c r="CZ142" s="85"/>
      <c r="DA142" s="85"/>
      <c r="DB142" s="85"/>
      <c r="DC142" s="85"/>
      <c r="DD142" s="85"/>
      <c r="DE142" s="85"/>
      <c r="DF142" s="85"/>
      <c r="DG142" s="85"/>
      <c r="DH142" s="85"/>
      <c r="DI142" s="85"/>
      <c r="DJ142" s="85"/>
      <c r="DK142" s="85"/>
      <c r="DL142" s="85"/>
      <c r="DM142" s="85"/>
      <c r="DN142" s="85"/>
      <c r="DO142" s="85"/>
      <c r="DP142" s="85"/>
      <c r="DQ142" s="85"/>
      <c r="DR142" s="85"/>
      <c r="DS142" s="85"/>
      <c r="DT142" s="85"/>
      <c r="DU142" s="85"/>
      <c r="DV142" s="85"/>
      <c r="DW142" s="85"/>
      <c r="DX142" s="85"/>
      <c r="DY142" s="85"/>
      <c r="DZ142" s="85"/>
      <c r="EA142" s="85"/>
      <c r="EB142" s="85"/>
      <c r="EC142" s="85"/>
      <c r="ED142" s="85"/>
      <c r="EE142" s="85"/>
      <c r="EF142" s="85"/>
      <c r="EG142" s="85"/>
      <c r="EH142" s="85"/>
      <c r="EI142" s="85"/>
      <c r="EJ142" s="85"/>
      <c r="EK142" s="85"/>
      <c r="EL142" s="85"/>
      <c r="EM142" s="85"/>
      <c r="EN142" s="85"/>
      <c r="EO142" s="85"/>
      <c r="EP142" s="85"/>
      <c r="EQ142" s="85"/>
      <c r="ER142" s="85"/>
      <c r="ES142" s="85"/>
      <c r="ET142" s="85"/>
      <c r="EU142" s="85"/>
      <c r="EV142" s="85"/>
      <c r="EW142" s="85"/>
      <c r="EX142" s="85"/>
      <c r="EY142" s="85"/>
      <c r="EZ142" s="85"/>
      <c r="FA142" s="85"/>
      <c r="FB142" s="85"/>
      <c r="FC142" s="85"/>
    </row>
    <row r="143" spans="25:159" x14ac:dyDescent="0.2"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  <c r="BX143" s="85"/>
      <c r="BY143" s="85"/>
      <c r="BZ143" s="85"/>
      <c r="CA143" s="85"/>
      <c r="CB143" s="85"/>
      <c r="CC143" s="85"/>
      <c r="CD143" s="85"/>
      <c r="CE143" s="85"/>
      <c r="CF143" s="85"/>
      <c r="CG143" s="85"/>
      <c r="CH143" s="85"/>
      <c r="CI143" s="85"/>
      <c r="CJ143" s="85"/>
      <c r="CK143" s="85"/>
      <c r="CL143" s="85"/>
      <c r="CM143" s="85"/>
      <c r="CN143" s="85"/>
      <c r="CO143" s="85"/>
      <c r="CP143" s="85"/>
      <c r="CQ143" s="85"/>
      <c r="CR143" s="85"/>
      <c r="CS143" s="85"/>
      <c r="CT143" s="85"/>
      <c r="CU143" s="85"/>
      <c r="CV143" s="85"/>
      <c r="CW143" s="85"/>
      <c r="CX143" s="85"/>
      <c r="CY143" s="85"/>
      <c r="CZ143" s="85"/>
      <c r="DA143" s="85"/>
      <c r="DB143" s="85"/>
      <c r="DC143" s="85"/>
      <c r="DD143" s="85"/>
      <c r="DE143" s="85"/>
      <c r="DF143" s="85"/>
      <c r="DG143" s="85"/>
      <c r="DH143" s="85"/>
      <c r="DI143" s="85"/>
      <c r="DJ143" s="85"/>
      <c r="DK143" s="85"/>
      <c r="DL143" s="85"/>
      <c r="DM143" s="85"/>
      <c r="DN143" s="85"/>
      <c r="DO143" s="85"/>
      <c r="DP143" s="85"/>
      <c r="DQ143" s="85"/>
      <c r="DR143" s="85"/>
      <c r="DS143" s="85"/>
      <c r="DT143" s="85"/>
      <c r="DU143" s="85"/>
      <c r="DV143" s="85"/>
      <c r="DW143" s="85"/>
      <c r="DX143" s="85"/>
      <c r="DY143" s="85"/>
      <c r="DZ143" s="85"/>
      <c r="EA143" s="85"/>
      <c r="EB143" s="85"/>
      <c r="EC143" s="85"/>
      <c r="ED143" s="85"/>
      <c r="EE143" s="85"/>
      <c r="EF143" s="85"/>
      <c r="EG143" s="85"/>
      <c r="EH143" s="85"/>
      <c r="EI143" s="85"/>
      <c r="EJ143" s="85"/>
      <c r="EK143" s="85"/>
      <c r="EL143" s="85"/>
      <c r="EM143" s="85"/>
      <c r="EN143" s="85"/>
      <c r="EO143" s="85"/>
      <c r="EP143" s="85"/>
      <c r="EQ143" s="85"/>
      <c r="ER143" s="85"/>
      <c r="ES143" s="85"/>
      <c r="ET143" s="85"/>
      <c r="EU143" s="85"/>
      <c r="EV143" s="85"/>
      <c r="EW143" s="85"/>
      <c r="EX143" s="85"/>
      <c r="EY143" s="85"/>
      <c r="EZ143" s="85"/>
      <c r="FA143" s="85"/>
      <c r="FB143" s="85"/>
      <c r="FC143" s="85"/>
    </row>
    <row r="144" spans="25:159" x14ac:dyDescent="0.2"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  <c r="BX144" s="85"/>
      <c r="BY144" s="85"/>
      <c r="BZ144" s="85"/>
      <c r="CA144" s="85"/>
      <c r="CB144" s="85"/>
      <c r="CC144" s="85"/>
      <c r="CD144" s="85"/>
      <c r="CE144" s="85"/>
      <c r="CF144" s="85"/>
      <c r="CG144" s="85"/>
      <c r="CH144" s="85"/>
      <c r="CI144" s="85"/>
      <c r="CJ144" s="85"/>
      <c r="CK144" s="85"/>
      <c r="CL144" s="85"/>
      <c r="CM144" s="85"/>
      <c r="CN144" s="85"/>
      <c r="CO144" s="85"/>
      <c r="CP144" s="85"/>
      <c r="CQ144" s="85"/>
      <c r="CR144" s="85"/>
      <c r="CS144" s="85"/>
      <c r="CT144" s="85"/>
      <c r="CU144" s="85"/>
      <c r="CV144" s="85"/>
      <c r="CW144" s="85"/>
      <c r="CX144" s="85"/>
      <c r="CY144" s="85"/>
      <c r="CZ144" s="85"/>
      <c r="DA144" s="85"/>
      <c r="DB144" s="85"/>
      <c r="DC144" s="85"/>
      <c r="DD144" s="85"/>
      <c r="DE144" s="85"/>
      <c r="DF144" s="85"/>
      <c r="DG144" s="85"/>
      <c r="DH144" s="85"/>
      <c r="DI144" s="85"/>
      <c r="DJ144" s="85"/>
      <c r="DK144" s="85"/>
      <c r="DL144" s="85"/>
      <c r="DM144" s="85"/>
      <c r="DN144" s="85"/>
      <c r="DO144" s="85"/>
      <c r="DP144" s="85"/>
      <c r="DQ144" s="85"/>
      <c r="DR144" s="85"/>
      <c r="DS144" s="85"/>
      <c r="DT144" s="85"/>
      <c r="DU144" s="85"/>
      <c r="DV144" s="85"/>
      <c r="DW144" s="85"/>
      <c r="DX144" s="85"/>
      <c r="DY144" s="85"/>
      <c r="DZ144" s="85"/>
      <c r="EA144" s="85"/>
      <c r="EB144" s="85"/>
      <c r="EC144" s="85"/>
      <c r="ED144" s="85"/>
      <c r="EE144" s="85"/>
      <c r="EF144" s="85"/>
      <c r="EG144" s="85"/>
      <c r="EH144" s="85"/>
      <c r="EI144" s="85"/>
      <c r="EJ144" s="85"/>
      <c r="EK144" s="85"/>
      <c r="EL144" s="85"/>
      <c r="EM144" s="85"/>
      <c r="EN144" s="85"/>
      <c r="EO144" s="85"/>
      <c r="EP144" s="85"/>
      <c r="EQ144" s="85"/>
      <c r="ER144" s="85"/>
      <c r="ES144" s="85"/>
      <c r="ET144" s="85"/>
      <c r="EU144" s="85"/>
      <c r="EV144" s="85"/>
      <c r="EW144" s="85"/>
      <c r="EX144" s="85"/>
      <c r="EY144" s="85"/>
      <c r="EZ144" s="85"/>
      <c r="FA144" s="85"/>
      <c r="FB144" s="85"/>
      <c r="FC144" s="85"/>
    </row>
    <row r="145" spans="25:159" x14ac:dyDescent="0.2"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  <c r="BX145" s="85"/>
      <c r="BY145" s="85"/>
      <c r="BZ145" s="85"/>
      <c r="CA145" s="85"/>
      <c r="CB145" s="85"/>
      <c r="CC145" s="85"/>
      <c r="CD145" s="85"/>
      <c r="CE145" s="85"/>
      <c r="CF145" s="85"/>
      <c r="CG145" s="85"/>
      <c r="CH145" s="85"/>
      <c r="CI145" s="85"/>
      <c r="CJ145" s="85"/>
      <c r="CK145" s="85"/>
      <c r="CL145" s="85"/>
      <c r="CM145" s="85"/>
      <c r="CN145" s="85"/>
      <c r="CO145" s="85"/>
      <c r="CP145" s="85"/>
      <c r="CQ145" s="85"/>
      <c r="CR145" s="85"/>
      <c r="CS145" s="85"/>
      <c r="CT145" s="85"/>
      <c r="CU145" s="85"/>
      <c r="CV145" s="85"/>
      <c r="CW145" s="85"/>
      <c r="CX145" s="85"/>
      <c r="CY145" s="85"/>
      <c r="CZ145" s="85"/>
      <c r="DA145" s="85"/>
      <c r="DB145" s="85"/>
      <c r="DC145" s="85"/>
      <c r="DD145" s="85"/>
      <c r="DE145" s="85"/>
      <c r="DF145" s="85"/>
      <c r="DG145" s="85"/>
      <c r="DH145" s="85"/>
      <c r="DI145" s="85"/>
      <c r="DJ145" s="85"/>
      <c r="DK145" s="85"/>
      <c r="DL145" s="85"/>
      <c r="DM145" s="85"/>
      <c r="DN145" s="85"/>
      <c r="DO145" s="85"/>
      <c r="DP145" s="85"/>
      <c r="DQ145" s="85"/>
      <c r="DR145" s="85"/>
      <c r="DS145" s="85"/>
      <c r="DT145" s="85"/>
      <c r="DU145" s="85"/>
      <c r="DV145" s="85"/>
      <c r="DW145" s="85"/>
      <c r="DX145" s="85"/>
      <c r="DY145" s="85"/>
      <c r="DZ145" s="85"/>
      <c r="EA145" s="85"/>
      <c r="EB145" s="85"/>
      <c r="EC145" s="85"/>
      <c r="ED145" s="85"/>
      <c r="EE145" s="85"/>
      <c r="EF145" s="85"/>
      <c r="EG145" s="85"/>
      <c r="EH145" s="85"/>
      <c r="EI145" s="85"/>
      <c r="EJ145" s="85"/>
      <c r="EK145" s="85"/>
      <c r="EL145" s="85"/>
      <c r="EM145" s="85"/>
      <c r="EN145" s="85"/>
      <c r="EO145" s="85"/>
      <c r="EP145" s="85"/>
      <c r="EQ145" s="85"/>
      <c r="ER145" s="85"/>
      <c r="ES145" s="85"/>
      <c r="ET145" s="85"/>
      <c r="EU145" s="85"/>
      <c r="EV145" s="85"/>
      <c r="EW145" s="85"/>
      <c r="EX145" s="85"/>
      <c r="EY145" s="85"/>
      <c r="EZ145" s="85"/>
      <c r="FA145" s="85"/>
      <c r="FB145" s="85"/>
      <c r="FC145" s="85"/>
    </row>
    <row r="146" spans="25:159" x14ac:dyDescent="0.2"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5"/>
      <c r="CH146" s="85"/>
      <c r="CI146" s="85"/>
      <c r="CJ146" s="85"/>
      <c r="CK146" s="85"/>
      <c r="CL146" s="85"/>
      <c r="CM146" s="85"/>
      <c r="CN146" s="85"/>
      <c r="CO146" s="85"/>
      <c r="CP146" s="85"/>
      <c r="CQ146" s="85"/>
      <c r="CR146" s="85"/>
      <c r="CS146" s="85"/>
      <c r="CT146" s="85"/>
      <c r="CU146" s="85"/>
      <c r="CV146" s="85"/>
      <c r="CW146" s="85"/>
      <c r="CX146" s="85"/>
      <c r="CY146" s="85"/>
      <c r="CZ146" s="85"/>
      <c r="DA146" s="85"/>
      <c r="DB146" s="85"/>
      <c r="DC146" s="85"/>
      <c r="DD146" s="85"/>
      <c r="DE146" s="85"/>
      <c r="DF146" s="85"/>
      <c r="DG146" s="85"/>
      <c r="DH146" s="85"/>
      <c r="DI146" s="85"/>
      <c r="DJ146" s="85"/>
      <c r="DK146" s="85"/>
      <c r="DL146" s="85"/>
      <c r="DM146" s="85"/>
      <c r="DN146" s="85"/>
      <c r="DO146" s="85"/>
      <c r="DP146" s="85"/>
      <c r="DQ146" s="85"/>
      <c r="DR146" s="85"/>
      <c r="DS146" s="85"/>
      <c r="DT146" s="85"/>
      <c r="DU146" s="85"/>
      <c r="DV146" s="85"/>
      <c r="DW146" s="85"/>
      <c r="DX146" s="85"/>
      <c r="DY146" s="85"/>
      <c r="DZ146" s="85"/>
      <c r="EA146" s="85"/>
      <c r="EB146" s="85"/>
      <c r="EC146" s="85"/>
      <c r="ED146" s="85"/>
      <c r="EE146" s="85"/>
      <c r="EF146" s="85"/>
      <c r="EG146" s="85"/>
      <c r="EH146" s="85"/>
      <c r="EI146" s="85"/>
      <c r="EJ146" s="85"/>
      <c r="EK146" s="85"/>
      <c r="EL146" s="85"/>
      <c r="EM146" s="85"/>
      <c r="EN146" s="85"/>
      <c r="EO146" s="85"/>
      <c r="EP146" s="85"/>
      <c r="EQ146" s="85"/>
      <c r="ER146" s="85"/>
      <c r="ES146" s="85"/>
      <c r="ET146" s="85"/>
      <c r="EU146" s="85"/>
      <c r="EV146" s="85"/>
      <c r="EW146" s="85"/>
      <c r="EX146" s="85"/>
      <c r="EY146" s="85"/>
      <c r="EZ146" s="85"/>
      <c r="FA146" s="85"/>
      <c r="FB146" s="85"/>
      <c r="FC146" s="85"/>
    </row>
    <row r="147" spans="25:159" x14ac:dyDescent="0.2"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  <c r="BX147" s="85"/>
      <c r="BY147" s="85"/>
      <c r="BZ147" s="85"/>
      <c r="CA147" s="85"/>
      <c r="CB147" s="85"/>
      <c r="CC147" s="85"/>
      <c r="CD147" s="85"/>
      <c r="CE147" s="85"/>
      <c r="CF147" s="85"/>
      <c r="CG147" s="85"/>
      <c r="CH147" s="85"/>
      <c r="CI147" s="85"/>
      <c r="CJ147" s="85"/>
      <c r="CK147" s="85"/>
      <c r="CL147" s="85"/>
      <c r="CM147" s="85"/>
      <c r="CN147" s="85"/>
      <c r="CO147" s="85"/>
      <c r="CP147" s="85"/>
      <c r="CQ147" s="85"/>
      <c r="CR147" s="85"/>
      <c r="CS147" s="85"/>
      <c r="CT147" s="85"/>
      <c r="CU147" s="85"/>
      <c r="CV147" s="85"/>
      <c r="CW147" s="85"/>
      <c r="CX147" s="85"/>
      <c r="CY147" s="85"/>
      <c r="CZ147" s="85"/>
      <c r="DA147" s="85"/>
      <c r="DB147" s="85"/>
      <c r="DC147" s="85"/>
      <c r="DD147" s="85"/>
      <c r="DE147" s="85"/>
      <c r="DF147" s="85"/>
      <c r="DG147" s="85"/>
      <c r="DH147" s="85"/>
      <c r="DI147" s="85"/>
      <c r="DJ147" s="85"/>
      <c r="DK147" s="85"/>
      <c r="DL147" s="85"/>
      <c r="DM147" s="85"/>
      <c r="DN147" s="85"/>
      <c r="DO147" s="85"/>
      <c r="DP147" s="85"/>
      <c r="DQ147" s="85"/>
      <c r="DR147" s="85"/>
      <c r="DS147" s="85"/>
      <c r="DT147" s="85"/>
      <c r="DU147" s="85"/>
      <c r="DV147" s="85"/>
      <c r="DW147" s="85"/>
      <c r="DX147" s="85"/>
      <c r="DY147" s="85"/>
      <c r="DZ147" s="85"/>
      <c r="EA147" s="85"/>
      <c r="EB147" s="85"/>
      <c r="EC147" s="85"/>
      <c r="ED147" s="85"/>
      <c r="EE147" s="85"/>
      <c r="EF147" s="85"/>
      <c r="EG147" s="85"/>
      <c r="EH147" s="85"/>
      <c r="EI147" s="85"/>
      <c r="EJ147" s="85"/>
      <c r="EK147" s="85"/>
      <c r="EL147" s="85"/>
      <c r="EM147" s="85"/>
      <c r="EN147" s="85"/>
      <c r="EO147" s="85"/>
      <c r="EP147" s="85"/>
      <c r="EQ147" s="85"/>
      <c r="ER147" s="85"/>
      <c r="ES147" s="85"/>
      <c r="ET147" s="85"/>
      <c r="EU147" s="85"/>
      <c r="EV147" s="85"/>
      <c r="EW147" s="85"/>
      <c r="EX147" s="85"/>
      <c r="EY147" s="85"/>
      <c r="EZ147" s="85"/>
      <c r="FA147" s="85"/>
      <c r="FB147" s="85"/>
      <c r="FC147" s="85"/>
    </row>
    <row r="148" spans="25:159" x14ac:dyDescent="0.2"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  <c r="CD148" s="85"/>
      <c r="CE148" s="85"/>
      <c r="CF148" s="85"/>
      <c r="CG148" s="85"/>
      <c r="CH148" s="85"/>
      <c r="CI148" s="85"/>
      <c r="CJ148" s="85"/>
      <c r="CK148" s="85"/>
      <c r="CL148" s="85"/>
      <c r="CM148" s="85"/>
      <c r="CN148" s="85"/>
      <c r="CO148" s="85"/>
      <c r="CP148" s="85"/>
      <c r="CQ148" s="85"/>
      <c r="CR148" s="85"/>
      <c r="CS148" s="85"/>
      <c r="CT148" s="85"/>
      <c r="CU148" s="85"/>
      <c r="CV148" s="85"/>
      <c r="CW148" s="85"/>
      <c r="CX148" s="85"/>
      <c r="CY148" s="85"/>
      <c r="CZ148" s="85"/>
      <c r="DA148" s="85"/>
      <c r="DB148" s="85"/>
      <c r="DC148" s="85"/>
      <c r="DD148" s="85"/>
      <c r="DE148" s="85"/>
      <c r="DF148" s="85"/>
      <c r="DG148" s="85"/>
      <c r="DH148" s="85"/>
      <c r="DI148" s="85"/>
      <c r="DJ148" s="85"/>
      <c r="DK148" s="85"/>
      <c r="DL148" s="85"/>
      <c r="DM148" s="85"/>
      <c r="DN148" s="85"/>
      <c r="DO148" s="85"/>
      <c r="DP148" s="85"/>
      <c r="DQ148" s="85"/>
      <c r="DR148" s="85"/>
      <c r="DS148" s="85"/>
      <c r="DT148" s="85"/>
      <c r="DU148" s="85"/>
      <c r="DV148" s="85"/>
      <c r="DW148" s="85"/>
      <c r="DX148" s="85"/>
      <c r="DY148" s="85"/>
      <c r="DZ148" s="85"/>
      <c r="EA148" s="85"/>
      <c r="EB148" s="85"/>
      <c r="EC148" s="85"/>
      <c r="ED148" s="85"/>
      <c r="EE148" s="85"/>
      <c r="EF148" s="85"/>
      <c r="EG148" s="85"/>
      <c r="EH148" s="85"/>
      <c r="EI148" s="85"/>
      <c r="EJ148" s="85"/>
      <c r="EK148" s="85"/>
      <c r="EL148" s="85"/>
      <c r="EM148" s="85"/>
      <c r="EN148" s="85"/>
      <c r="EO148" s="85"/>
      <c r="EP148" s="85"/>
      <c r="EQ148" s="85"/>
      <c r="ER148" s="85"/>
      <c r="ES148" s="85"/>
      <c r="ET148" s="85"/>
      <c r="EU148" s="85"/>
      <c r="EV148" s="85"/>
      <c r="EW148" s="85"/>
      <c r="EX148" s="85"/>
      <c r="EY148" s="85"/>
      <c r="EZ148" s="85"/>
      <c r="FA148" s="85"/>
      <c r="FB148" s="85"/>
      <c r="FC148" s="85"/>
    </row>
    <row r="149" spans="25:159" x14ac:dyDescent="0.2"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/>
      <c r="BR149" s="85"/>
      <c r="BS149" s="85"/>
      <c r="BT149" s="85"/>
      <c r="BU149" s="85"/>
      <c r="BV149" s="85"/>
      <c r="BW149" s="85"/>
      <c r="BX149" s="85"/>
      <c r="BY149" s="85"/>
      <c r="BZ149" s="85"/>
      <c r="CA149" s="85"/>
      <c r="CB149" s="85"/>
      <c r="CC149" s="85"/>
      <c r="CD149" s="85"/>
      <c r="CE149" s="85"/>
      <c r="CF149" s="85"/>
      <c r="CG149" s="85"/>
      <c r="CH149" s="85"/>
      <c r="CI149" s="85"/>
      <c r="CJ149" s="85"/>
      <c r="CK149" s="85"/>
      <c r="CL149" s="85"/>
      <c r="CM149" s="85"/>
      <c r="CN149" s="85"/>
      <c r="CO149" s="85"/>
      <c r="CP149" s="85"/>
      <c r="CQ149" s="85"/>
      <c r="CR149" s="85"/>
      <c r="CS149" s="85"/>
      <c r="CT149" s="85"/>
      <c r="CU149" s="85"/>
      <c r="CV149" s="85"/>
      <c r="CW149" s="85"/>
      <c r="CX149" s="85"/>
      <c r="CY149" s="85"/>
      <c r="CZ149" s="85"/>
      <c r="DA149" s="85"/>
      <c r="DB149" s="85"/>
      <c r="DC149" s="85"/>
      <c r="DD149" s="85"/>
      <c r="DE149" s="85"/>
      <c r="DF149" s="85"/>
      <c r="DG149" s="85"/>
      <c r="DH149" s="85"/>
      <c r="DI149" s="85"/>
      <c r="DJ149" s="85"/>
      <c r="DK149" s="85"/>
      <c r="DL149" s="85"/>
      <c r="DM149" s="85"/>
      <c r="DN149" s="85"/>
      <c r="DO149" s="85"/>
      <c r="DP149" s="85"/>
      <c r="DQ149" s="85"/>
      <c r="DR149" s="85"/>
      <c r="DS149" s="85"/>
      <c r="DT149" s="85"/>
      <c r="DU149" s="85"/>
      <c r="DV149" s="85"/>
      <c r="DW149" s="85"/>
      <c r="DX149" s="85"/>
      <c r="DY149" s="85"/>
      <c r="DZ149" s="85"/>
      <c r="EA149" s="85"/>
      <c r="EB149" s="85"/>
      <c r="EC149" s="85"/>
      <c r="ED149" s="85"/>
      <c r="EE149" s="85"/>
      <c r="EF149" s="85"/>
      <c r="EG149" s="85"/>
      <c r="EH149" s="85"/>
      <c r="EI149" s="85"/>
      <c r="EJ149" s="85"/>
      <c r="EK149" s="85"/>
      <c r="EL149" s="85"/>
      <c r="EM149" s="85"/>
      <c r="EN149" s="85"/>
      <c r="EO149" s="85"/>
      <c r="EP149" s="85"/>
      <c r="EQ149" s="85"/>
      <c r="ER149" s="85"/>
      <c r="ES149" s="85"/>
      <c r="ET149" s="85"/>
      <c r="EU149" s="85"/>
      <c r="EV149" s="85"/>
      <c r="EW149" s="85"/>
      <c r="EX149" s="85"/>
      <c r="EY149" s="85"/>
      <c r="EZ149" s="85"/>
      <c r="FA149" s="85"/>
      <c r="FB149" s="85"/>
      <c r="FC149" s="85"/>
    </row>
    <row r="150" spans="25:159" x14ac:dyDescent="0.2"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  <c r="BX150" s="85"/>
      <c r="BY150" s="85"/>
      <c r="BZ150" s="85"/>
      <c r="CA150" s="85"/>
      <c r="CB150" s="85"/>
      <c r="CC150" s="85"/>
      <c r="CD150" s="85"/>
      <c r="CE150" s="85"/>
      <c r="CF150" s="85"/>
      <c r="CG150" s="85"/>
      <c r="CH150" s="85"/>
      <c r="CI150" s="85"/>
      <c r="CJ150" s="85"/>
      <c r="CK150" s="85"/>
      <c r="CL150" s="85"/>
      <c r="CM150" s="85"/>
      <c r="CN150" s="85"/>
      <c r="CO150" s="85"/>
      <c r="CP150" s="85"/>
      <c r="CQ150" s="85"/>
      <c r="CR150" s="85"/>
      <c r="CS150" s="85"/>
      <c r="CT150" s="85"/>
      <c r="CU150" s="85"/>
      <c r="CV150" s="85"/>
      <c r="CW150" s="85"/>
      <c r="CX150" s="85"/>
      <c r="CY150" s="85"/>
      <c r="CZ150" s="85"/>
      <c r="DA150" s="85"/>
      <c r="DB150" s="85"/>
      <c r="DC150" s="85"/>
      <c r="DD150" s="85"/>
      <c r="DE150" s="85"/>
      <c r="DF150" s="85"/>
      <c r="DG150" s="85"/>
      <c r="DH150" s="85"/>
      <c r="DI150" s="85"/>
      <c r="DJ150" s="85"/>
      <c r="DK150" s="85"/>
      <c r="DL150" s="85"/>
      <c r="DM150" s="85"/>
      <c r="DN150" s="85"/>
      <c r="DO150" s="85"/>
      <c r="DP150" s="85"/>
      <c r="DQ150" s="85"/>
      <c r="DR150" s="85"/>
      <c r="DS150" s="85"/>
      <c r="DT150" s="85"/>
      <c r="DU150" s="85"/>
      <c r="DV150" s="85"/>
      <c r="DW150" s="85"/>
      <c r="DX150" s="85"/>
      <c r="DY150" s="85"/>
      <c r="DZ150" s="85"/>
      <c r="EA150" s="85"/>
      <c r="EB150" s="85"/>
      <c r="EC150" s="85"/>
      <c r="ED150" s="85"/>
      <c r="EE150" s="85"/>
      <c r="EF150" s="85"/>
      <c r="EG150" s="85"/>
      <c r="EH150" s="85"/>
      <c r="EI150" s="85"/>
      <c r="EJ150" s="85"/>
      <c r="EK150" s="85"/>
      <c r="EL150" s="85"/>
      <c r="EM150" s="85"/>
      <c r="EN150" s="85"/>
      <c r="EO150" s="85"/>
      <c r="EP150" s="85"/>
      <c r="EQ150" s="85"/>
      <c r="ER150" s="85"/>
      <c r="ES150" s="85"/>
      <c r="ET150" s="85"/>
      <c r="EU150" s="85"/>
      <c r="EV150" s="85"/>
      <c r="EW150" s="85"/>
      <c r="EX150" s="85"/>
      <c r="EY150" s="85"/>
      <c r="EZ150" s="85"/>
      <c r="FA150" s="85"/>
      <c r="FB150" s="85"/>
      <c r="FC150" s="85"/>
    </row>
    <row r="151" spans="25:159" x14ac:dyDescent="0.2"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5"/>
      <c r="CH151" s="85"/>
      <c r="CI151" s="85"/>
      <c r="CJ151" s="85"/>
      <c r="CK151" s="85"/>
      <c r="CL151" s="85"/>
      <c r="CM151" s="85"/>
      <c r="CN151" s="85"/>
      <c r="CO151" s="85"/>
      <c r="CP151" s="85"/>
      <c r="CQ151" s="85"/>
      <c r="CR151" s="85"/>
      <c r="CS151" s="85"/>
      <c r="CT151" s="85"/>
      <c r="CU151" s="85"/>
      <c r="CV151" s="85"/>
      <c r="CW151" s="85"/>
      <c r="CX151" s="85"/>
      <c r="CY151" s="85"/>
      <c r="CZ151" s="85"/>
      <c r="DA151" s="85"/>
      <c r="DB151" s="85"/>
      <c r="DC151" s="85"/>
      <c r="DD151" s="85"/>
      <c r="DE151" s="85"/>
      <c r="DF151" s="85"/>
      <c r="DG151" s="85"/>
      <c r="DH151" s="85"/>
      <c r="DI151" s="85"/>
      <c r="DJ151" s="85"/>
      <c r="DK151" s="85"/>
      <c r="DL151" s="85"/>
      <c r="DM151" s="85"/>
      <c r="DN151" s="85"/>
      <c r="DO151" s="85"/>
      <c r="DP151" s="85"/>
      <c r="DQ151" s="85"/>
      <c r="DR151" s="85"/>
      <c r="DS151" s="85"/>
      <c r="DT151" s="85"/>
      <c r="DU151" s="85"/>
      <c r="DV151" s="85"/>
      <c r="DW151" s="85"/>
      <c r="DX151" s="85"/>
      <c r="DY151" s="85"/>
      <c r="DZ151" s="85"/>
      <c r="EA151" s="85"/>
      <c r="EB151" s="85"/>
      <c r="EC151" s="85"/>
      <c r="ED151" s="85"/>
      <c r="EE151" s="85"/>
      <c r="EF151" s="85"/>
      <c r="EG151" s="85"/>
      <c r="EH151" s="85"/>
      <c r="EI151" s="85"/>
      <c r="EJ151" s="85"/>
      <c r="EK151" s="85"/>
      <c r="EL151" s="85"/>
      <c r="EM151" s="85"/>
      <c r="EN151" s="85"/>
      <c r="EO151" s="85"/>
      <c r="EP151" s="85"/>
      <c r="EQ151" s="85"/>
      <c r="ER151" s="85"/>
      <c r="ES151" s="85"/>
      <c r="ET151" s="85"/>
      <c r="EU151" s="85"/>
      <c r="EV151" s="85"/>
      <c r="EW151" s="85"/>
      <c r="EX151" s="85"/>
      <c r="EY151" s="85"/>
      <c r="EZ151" s="85"/>
      <c r="FA151" s="85"/>
      <c r="FB151" s="85"/>
      <c r="FC151" s="85"/>
    </row>
    <row r="152" spans="25:159" x14ac:dyDescent="0.2"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85"/>
      <c r="CD152" s="85"/>
      <c r="CE152" s="85"/>
      <c r="CF152" s="85"/>
      <c r="CG152" s="85"/>
      <c r="CH152" s="85"/>
      <c r="CI152" s="85"/>
      <c r="CJ152" s="85"/>
      <c r="CK152" s="85"/>
      <c r="CL152" s="85"/>
      <c r="CM152" s="85"/>
      <c r="CN152" s="85"/>
      <c r="CO152" s="85"/>
      <c r="CP152" s="85"/>
      <c r="CQ152" s="85"/>
      <c r="CR152" s="85"/>
      <c r="CS152" s="85"/>
      <c r="CT152" s="85"/>
      <c r="CU152" s="85"/>
      <c r="CV152" s="85"/>
      <c r="CW152" s="85"/>
      <c r="CX152" s="85"/>
      <c r="CY152" s="85"/>
      <c r="CZ152" s="85"/>
      <c r="DA152" s="85"/>
      <c r="DB152" s="85"/>
      <c r="DC152" s="85"/>
      <c r="DD152" s="85"/>
      <c r="DE152" s="85"/>
      <c r="DF152" s="85"/>
      <c r="DG152" s="85"/>
      <c r="DH152" s="85"/>
      <c r="DI152" s="85"/>
      <c r="DJ152" s="85"/>
      <c r="DK152" s="85"/>
      <c r="DL152" s="85"/>
      <c r="DM152" s="85"/>
      <c r="DN152" s="85"/>
      <c r="DO152" s="85"/>
      <c r="DP152" s="85"/>
      <c r="DQ152" s="85"/>
      <c r="DR152" s="85"/>
      <c r="DS152" s="85"/>
      <c r="DT152" s="85"/>
      <c r="DU152" s="85"/>
      <c r="DV152" s="85"/>
      <c r="DW152" s="85"/>
      <c r="DX152" s="85"/>
      <c r="DY152" s="85"/>
      <c r="DZ152" s="85"/>
      <c r="EA152" s="85"/>
      <c r="EB152" s="85"/>
      <c r="EC152" s="85"/>
      <c r="ED152" s="85"/>
      <c r="EE152" s="85"/>
      <c r="EF152" s="85"/>
      <c r="EG152" s="85"/>
      <c r="EH152" s="85"/>
      <c r="EI152" s="85"/>
      <c r="EJ152" s="85"/>
      <c r="EK152" s="85"/>
      <c r="EL152" s="85"/>
      <c r="EM152" s="85"/>
      <c r="EN152" s="85"/>
      <c r="EO152" s="85"/>
      <c r="EP152" s="85"/>
      <c r="EQ152" s="85"/>
      <c r="ER152" s="85"/>
      <c r="ES152" s="85"/>
      <c r="ET152" s="85"/>
      <c r="EU152" s="85"/>
      <c r="EV152" s="85"/>
      <c r="EW152" s="85"/>
      <c r="EX152" s="85"/>
      <c r="EY152" s="85"/>
      <c r="EZ152" s="85"/>
      <c r="FA152" s="85"/>
      <c r="FB152" s="85"/>
      <c r="FC152" s="85"/>
    </row>
    <row r="153" spans="25:159" x14ac:dyDescent="0.2"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  <c r="BX153" s="85"/>
      <c r="BY153" s="85"/>
      <c r="BZ153" s="85"/>
      <c r="CA153" s="85"/>
      <c r="CB153" s="85"/>
      <c r="CC153" s="85"/>
      <c r="CD153" s="85"/>
      <c r="CE153" s="85"/>
      <c r="CF153" s="85"/>
      <c r="CG153" s="85"/>
      <c r="CH153" s="85"/>
      <c r="CI153" s="85"/>
      <c r="CJ153" s="85"/>
      <c r="CK153" s="85"/>
      <c r="CL153" s="85"/>
      <c r="CM153" s="85"/>
      <c r="CN153" s="85"/>
      <c r="CO153" s="85"/>
      <c r="CP153" s="85"/>
      <c r="CQ153" s="85"/>
      <c r="CR153" s="85"/>
      <c r="CS153" s="85"/>
      <c r="CT153" s="85"/>
      <c r="CU153" s="85"/>
      <c r="CV153" s="85"/>
      <c r="CW153" s="85"/>
      <c r="CX153" s="85"/>
      <c r="CY153" s="85"/>
      <c r="CZ153" s="85"/>
      <c r="DA153" s="85"/>
      <c r="DB153" s="85"/>
      <c r="DC153" s="85"/>
      <c r="DD153" s="85"/>
      <c r="DE153" s="85"/>
      <c r="DF153" s="85"/>
      <c r="DG153" s="85"/>
      <c r="DH153" s="85"/>
      <c r="DI153" s="85"/>
      <c r="DJ153" s="85"/>
      <c r="DK153" s="85"/>
      <c r="DL153" s="85"/>
      <c r="DM153" s="85"/>
      <c r="DN153" s="85"/>
      <c r="DO153" s="85"/>
      <c r="DP153" s="85"/>
      <c r="DQ153" s="85"/>
      <c r="DR153" s="85"/>
      <c r="DS153" s="85"/>
      <c r="DT153" s="85"/>
      <c r="DU153" s="85"/>
      <c r="DV153" s="85"/>
      <c r="DW153" s="85"/>
      <c r="DX153" s="85"/>
      <c r="DY153" s="85"/>
      <c r="DZ153" s="85"/>
      <c r="EA153" s="85"/>
      <c r="EB153" s="85"/>
      <c r="EC153" s="85"/>
      <c r="ED153" s="85"/>
      <c r="EE153" s="85"/>
      <c r="EF153" s="85"/>
      <c r="EG153" s="85"/>
      <c r="EH153" s="85"/>
      <c r="EI153" s="85"/>
      <c r="EJ153" s="85"/>
      <c r="EK153" s="85"/>
      <c r="EL153" s="85"/>
      <c r="EM153" s="85"/>
      <c r="EN153" s="85"/>
      <c r="EO153" s="85"/>
      <c r="EP153" s="85"/>
      <c r="EQ153" s="85"/>
      <c r="ER153" s="85"/>
      <c r="ES153" s="85"/>
      <c r="ET153" s="85"/>
      <c r="EU153" s="85"/>
      <c r="EV153" s="85"/>
      <c r="EW153" s="85"/>
      <c r="EX153" s="85"/>
      <c r="EY153" s="85"/>
      <c r="EZ153" s="85"/>
      <c r="FA153" s="85"/>
      <c r="FB153" s="85"/>
      <c r="FC153" s="85"/>
    </row>
    <row r="154" spans="25:159" x14ac:dyDescent="0.2"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  <c r="BX154" s="85"/>
      <c r="BY154" s="85"/>
      <c r="BZ154" s="85"/>
      <c r="CA154" s="85"/>
      <c r="CB154" s="85"/>
      <c r="CC154" s="85"/>
      <c r="CD154" s="85"/>
      <c r="CE154" s="85"/>
      <c r="CF154" s="85"/>
      <c r="CG154" s="85"/>
      <c r="CH154" s="85"/>
      <c r="CI154" s="85"/>
      <c r="CJ154" s="85"/>
      <c r="CK154" s="85"/>
      <c r="CL154" s="85"/>
      <c r="CM154" s="85"/>
      <c r="CN154" s="85"/>
      <c r="CO154" s="85"/>
      <c r="CP154" s="85"/>
      <c r="CQ154" s="85"/>
      <c r="CR154" s="85"/>
      <c r="CS154" s="85"/>
      <c r="CT154" s="85"/>
      <c r="CU154" s="85"/>
      <c r="CV154" s="85"/>
      <c r="CW154" s="85"/>
      <c r="CX154" s="85"/>
      <c r="CY154" s="85"/>
      <c r="CZ154" s="85"/>
      <c r="DA154" s="85"/>
      <c r="DB154" s="85"/>
      <c r="DC154" s="85"/>
      <c r="DD154" s="85"/>
      <c r="DE154" s="85"/>
      <c r="DF154" s="85"/>
      <c r="DG154" s="85"/>
      <c r="DH154" s="85"/>
      <c r="DI154" s="85"/>
      <c r="DJ154" s="85"/>
      <c r="DK154" s="85"/>
      <c r="DL154" s="85"/>
      <c r="DM154" s="85"/>
      <c r="DN154" s="85"/>
      <c r="DO154" s="85"/>
      <c r="DP154" s="85"/>
      <c r="DQ154" s="85"/>
      <c r="DR154" s="85"/>
      <c r="DS154" s="85"/>
      <c r="DT154" s="85"/>
      <c r="DU154" s="85"/>
      <c r="DV154" s="85"/>
      <c r="DW154" s="85"/>
      <c r="DX154" s="85"/>
      <c r="DY154" s="85"/>
      <c r="DZ154" s="85"/>
      <c r="EA154" s="85"/>
      <c r="EB154" s="85"/>
      <c r="EC154" s="85"/>
      <c r="ED154" s="85"/>
      <c r="EE154" s="85"/>
      <c r="EF154" s="85"/>
      <c r="EG154" s="85"/>
      <c r="EH154" s="85"/>
      <c r="EI154" s="85"/>
      <c r="EJ154" s="85"/>
      <c r="EK154" s="85"/>
      <c r="EL154" s="85"/>
      <c r="EM154" s="85"/>
      <c r="EN154" s="85"/>
      <c r="EO154" s="85"/>
      <c r="EP154" s="85"/>
      <c r="EQ154" s="85"/>
      <c r="ER154" s="85"/>
      <c r="ES154" s="85"/>
      <c r="ET154" s="85"/>
      <c r="EU154" s="85"/>
      <c r="EV154" s="85"/>
      <c r="EW154" s="85"/>
      <c r="EX154" s="85"/>
      <c r="EY154" s="85"/>
      <c r="EZ154" s="85"/>
      <c r="FA154" s="85"/>
      <c r="FB154" s="85"/>
      <c r="FC154" s="85"/>
    </row>
    <row r="155" spans="25:159" x14ac:dyDescent="0.2"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85"/>
      <c r="BV155" s="85"/>
      <c r="BW155" s="85"/>
      <c r="BX155" s="85"/>
      <c r="BY155" s="85"/>
      <c r="BZ155" s="85"/>
      <c r="CA155" s="85"/>
      <c r="CB155" s="85"/>
      <c r="CC155" s="85"/>
      <c r="CD155" s="85"/>
      <c r="CE155" s="85"/>
      <c r="CF155" s="85"/>
      <c r="CG155" s="85"/>
      <c r="CH155" s="85"/>
      <c r="CI155" s="85"/>
      <c r="CJ155" s="85"/>
      <c r="CK155" s="85"/>
      <c r="CL155" s="85"/>
      <c r="CM155" s="85"/>
      <c r="CN155" s="85"/>
      <c r="CO155" s="85"/>
      <c r="CP155" s="85"/>
      <c r="CQ155" s="85"/>
      <c r="CR155" s="85"/>
      <c r="CS155" s="85"/>
      <c r="CT155" s="85"/>
      <c r="CU155" s="85"/>
      <c r="CV155" s="85"/>
      <c r="CW155" s="85"/>
      <c r="CX155" s="85"/>
      <c r="CY155" s="85"/>
      <c r="CZ155" s="85"/>
      <c r="DA155" s="85"/>
      <c r="DB155" s="85"/>
      <c r="DC155" s="85"/>
      <c r="DD155" s="85"/>
      <c r="DE155" s="85"/>
      <c r="DF155" s="85"/>
      <c r="DG155" s="85"/>
      <c r="DH155" s="85"/>
      <c r="DI155" s="85"/>
      <c r="DJ155" s="85"/>
      <c r="DK155" s="85"/>
      <c r="DL155" s="85"/>
      <c r="DM155" s="85"/>
      <c r="DN155" s="85"/>
      <c r="DO155" s="85"/>
      <c r="DP155" s="85"/>
      <c r="DQ155" s="85"/>
      <c r="DR155" s="85"/>
      <c r="DS155" s="85"/>
      <c r="DT155" s="85"/>
      <c r="DU155" s="85"/>
      <c r="DV155" s="85"/>
      <c r="DW155" s="85"/>
      <c r="DX155" s="85"/>
      <c r="DY155" s="85"/>
      <c r="DZ155" s="85"/>
      <c r="EA155" s="85"/>
      <c r="EB155" s="85"/>
      <c r="EC155" s="85"/>
      <c r="ED155" s="85"/>
      <c r="EE155" s="85"/>
      <c r="EF155" s="85"/>
      <c r="EG155" s="85"/>
      <c r="EH155" s="85"/>
      <c r="EI155" s="85"/>
      <c r="EJ155" s="85"/>
      <c r="EK155" s="85"/>
      <c r="EL155" s="85"/>
      <c r="EM155" s="85"/>
      <c r="EN155" s="85"/>
      <c r="EO155" s="85"/>
      <c r="EP155" s="85"/>
      <c r="EQ155" s="85"/>
      <c r="ER155" s="85"/>
      <c r="ES155" s="85"/>
      <c r="ET155" s="85"/>
      <c r="EU155" s="85"/>
      <c r="EV155" s="85"/>
      <c r="EW155" s="85"/>
      <c r="EX155" s="85"/>
      <c r="EY155" s="85"/>
      <c r="EZ155" s="85"/>
      <c r="FA155" s="85"/>
      <c r="FB155" s="85"/>
      <c r="FC155" s="85"/>
    </row>
    <row r="156" spans="25:159" x14ac:dyDescent="0.2"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85"/>
      <c r="BN156" s="85"/>
      <c r="BO156" s="85"/>
      <c r="BP156" s="85"/>
      <c r="BQ156" s="85"/>
      <c r="BR156" s="85"/>
      <c r="BS156" s="85"/>
      <c r="BT156" s="85"/>
      <c r="BU156" s="85"/>
      <c r="BV156" s="85"/>
      <c r="BW156" s="85"/>
      <c r="BX156" s="85"/>
      <c r="BY156" s="85"/>
      <c r="BZ156" s="85"/>
      <c r="CA156" s="85"/>
      <c r="CB156" s="85"/>
      <c r="CC156" s="85"/>
      <c r="CD156" s="85"/>
      <c r="CE156" s="85"/>
      <c r="CF156" s="85"/>
      <c r="CG156" s="85"/>
      <c r="CH156" s="85"/>
      <c r="CI156" s="85"/>
      <c r="CJ156" s="85"/>
      <c r="CK156" s="85"/>
      <c r="CL156" s="85"/>
      <c r="CM156" s="85"/>
      <c r="CN156" s="85"/>
      <c r="CO156" s="85"/>
      <c r="CP156" s="85"/>
      <c r="CQ156" s="85"/>
      <c r="CR156" s="85"/>
      <c r="CS156" s="85"/>
      <c r="CT156" s="85"/>
      <c r="CU156" s="85"/>
      <c r="CV156" s="85"/>
      <c r="CW156" s="85"/>
      <c r="CX156" s="85"/>
      <c r="CY156" s="85"/>
      <c r="CZ156" s="85"/>
      <c r="DA156" s="85"/>
      <c r="DB156" s="85"/>
      <c r="DC156" s="85"/>
      <c r="DD156" s="85"/>
      <c r="DE156" s="85"/>
      <c r="DF156" s="85"/>
      <c r="DG156" s="85"/>
      <c r="DH156" s="85"/>
      <c r="DI156" s="85"/>
      <c r="DJ156" s="85"/>
      <c r="DK156" s="85"/>
      <c r="DL156" s="85"/>
      <c r="DM156" s="85"/>
      <c r="DN156" s="85"/>
      <c r="DO156" s="85"/>
      <c r="DP156" s="85"/>
      <c r="DQ156" s="85"/>
      <c r="DR156" s="85"/>
      <c r="DS156" s="85"/>
      <c r="DT156" s="85"/>
      <c r="DU156" s="85"/>
      <c r="DV156" s="85"/>
      <c r="DW156" s="85"/>
      <c r="DX156" s="85"/>
      <c r="DY156" s="85"/>
      <c r="DZ156" s="85"/>
      <c r="EA156" s="85"/>
      <c r="EB156" s="85"/>
      <c r="EC156" s="85"/>
      <c r="ED156" s="85"/>
      <c r="EE156" s="85"/>
      <c r="EF156" s="85"/>
      <c r="EG156" s="85"/>
      <c r="EH156" s="85"/>
      <c r="EI156" s="85"/>
      <c r="EJ156" s="85"/>
      <c r="EK156" s="85"/>
      <c r="EL156" s="85"/>
      <c r="EM156" s="85"/>
      <c r="EN156" s="85"/>
      <c r="EO156" s="85"/>
      <c r="EP156" s="85"/>
      <c r="EQ156" s="85"/>
      <c r="ER156" s="85"/>
      <c r="ES156" s="85"/>
      <c r="ET156" s="85"/>
      <c r="EU156" s="85"/>
      <c r="EV156" s="85"/>
      <c r="EW156" s="85"/>
      <c r="EX156" s="85"/>
      <c r="EY156" s="85"/>
      <c r="EZ156" s="85"/>
      <c r="FA156" s="85"/>
      <c r="FB156" s="85"/>
      <c r="FC156" s="85"/>
    </row>
    <row r="157" spans="25:159" x14ac:dyDescent="0.2"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85"/>
      <c r="BN157" s="85"/>
      <c r="BO157" s="85"/>
      <c r="BP157" s="85"/>
      <c r="BQ157" s="85"/>
      <c r="BR157" s="85"/>
      <c r="BS157" s="85"/>
      <c r="BT157" s="85"/>
      <c r="BU157" s="85"/>
      <c r="BV157" s="85"/>
      <c r="BW157" s="85"/>
      <c r="BX157" s="85"/>
      <c r="BY157" s="85"/>
      <c r="BZ157" s="85"/>
      <c r="CA157" s="85"/>
      <c r="CB157" s="85"/>
      <c r="CC157" s="85"/>
      <c r="CD157" s="85"/>
      <c r="CE157" s="85"/>
      <c r="CF157" s="85"/>
      <c r="CG157" s="85"/>
      <c r="CH157" s="85"/>
      <c r="CI157" s="85"/>
      <c r="CJ157" s="85"/>
      <c r="CK157" s="85"/>
      <c r="CL157" s="85"/>
      <c r="CM157" s="85"/>
      <c r="CN157" s="85"/>
      <c r="CO157" s="85"/>
      <c r="CP157" s="85"/>
      <c r="CQ157" s="85"/>
      <c r="CR157" s="85"/>
      <c r="CS157" s="85"/>
      <c r="CT157" s="85"/>
      <c r="CU157" s="85"/>
      <c r="CV157" s="85"/>
      <c r="CW157" s="85"/>
      <c r="CX157" s="85"/>
      <c r="CY157" s="85"/>
      <c r="CZ157" s="85"/>
      <c r="DA157" s="85"/>
      <c r="DB157" s="85"/>
      <c r="DC157" s="85"/>
      <c r="DD157" s="85"/>
      <c r="DE157" s="85"/>
      <c r="DF157" s="85"/>
      <c r="DG157" s="85"/>
      <c r="DH157" s="85"/>
      <c r="DI157" s="85"/>
      <c r="DJ157" s="85"/>
      <c r="DK157" s="85"/>
      <c r="DL157" s="85"/>
      <c r="DM157" s="85"/>
      <c r="DN157" s="85"/>
      <c r="DO157" s="85"/>
      <c r="DP157" s="85"/>
      <c r="DQ157" s="85"/>
      <c r="DR157" s="85"/>
      <c r="DS157" s="85"/>
      <c r="DT157" s="85"/>
      <c r="DU157" s="85"/>
      <c r="DV157" s="85"/>
      <c r="DW157" s="85"/>
      <c r="DX157" s="85"/>
      <c r="DY157" s="85"/>
      <c r="DZ157" s="85"/>
      <c r="EA157" s="85"/>
      <c r="EB157" s="85"/>
      <c r="EC157" s="85"/>
      <c r="ED157" s="85"/>
      <c r="EE157" s="85"/>
      <c r="EF157" s="85"/>
      <c r="EG157" s="85"/>
      <c r="EH157" s="85"/>
      <c r="EI157" s="85"/>
      <c r="EJ157" s="85"/>
      <c r="EK157" s="85"/>
      <c r="EL157" s="85"/>
      <c r="EM157" s="85"/>
      <c r="EN157" s="85"/>
      <c r="EO157" s="85"/>
      <c r="EP157" s="85"/>
      <c r="EQ157" s="85"/>
      <c r="ER157" s="85"/>
      <c r="ES157" s="85"/>
      <c r="ET157" s="85"/>
      <c r="EU157" s="85"/>
      <c r="EV157" s="85"/>
      <c r="EW157" s="85"/>
      <c r="EX157" s="85"/>
      <c r="EY157" s="85"/>
      <c r="EZ157" s="85"/>
      <c r="FA157" s="85"/>
      <c r="FB157" s="85"/>
      <c r="FC157" s="85"/>
    </row>
    <row r="158" spans="25:159" x14ac:dyDescent="0.2"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85"/>
      <c r="BN158" s="85"/>
      <c r="BO158" s="85"/>
      <c r="BP158" s="85"/>
      <c r="BQ158" s="85"/>
      <c r="BR158" s="85"/>
      <c r="BS158" s="85"/>
      <c r="BT158" s="85"/>
      <c r="BU158" s="85"/>
      <c r="BV158" s="85"/>
      <c r="BW158" s="85"/>
      <c r="BX158" s="85"/>
      <c r="BY158" s="85"/>
      <c r="BZ158" s="85"/>
      <c r="CA158" s="85"/>
      <c r="CB158" s="85"/>
      <c r="CC158" s="85"/>
      <c r="CD158" s="85"/>
      <c r="CE158" s="85"/>
      <c r="CF158" s="85"/>
      <c r="CG158" s="85"/>
      <c r="CH158" s="85"/>
      <c r="CI158" s="85"/>
      <c r="CJ158" s="85"/>
      <c r="CK158" s="85"/>
      <c r="CL158" s="85"/>
      <c r="CM158" s="85"/>
      <c r="CN158" s="85"/>
      <c r="CO158" s="85"/>
      <c r="CP158" s="85"/>
      <c r="CQ158" s="85"/>
      <c r="CR158" s="85"/>
      <c r="CS158" s="85"/>
      <c r="CT158" s="85"/>
      <c r="CU158" s="85"/>
      <c r="CV158" s="85"/>
      <c r="CW158" s="85"/>
      <c r="CX158" s="85"/>
      <c r="CY158" s="85"/>
      <c r="CZ158" s="85"/>
      <c r="DA158" s="85"/>
      <c r="DB158" s="85"/>
      <c r="DC158" s="85"/>
      <c r="DD158" s="85"/>
      <c r="DE158" s="85"/>
      <c r="DF158" s="85"/>
      <c r="DG158" s="85"/>
      <c r="DH158" s="85"/>
      <c r="DI158" s="85"/>
      <c r="DJ158" s="85"/>
      <c r="DK158" s="85"/>
      <c r="DL158" s="85"/>
      <c r="DM158" s="85"/>
      <c r="DN158" s="85"/>
      <c r="DO158" s="85"/>
      <c r="DP158" s="85"/>
      <c r="DQ158" s="85"/>
      <c r="DR158" s="85"/>
      <c r="DS158" s="85"/>
      <c r="DT158" s="85"/>
      <c r="DU158" s="85"/>
      <c r="DV158" s="85"/>
      <c r="DW158" s="85"/>
      <c r="DX158" s="85"/>
      <c r="DY158" s="85"/>
      <c r="DZ158" s="85"/>
      <c r="EA158" s="85"/>
      <c r="EB158" s="85"/>
      <c r="EC158" s="85"/>
      <c r="ED158" s="85"/>
      <c r="EE158" s="85"/>
      <c r="EF158" s="85"/>
      <c r="EG158" s="85"/>
      <c r="EH158" s="85"/>
      <c r="EI158" s="85"/>
      <c r="EJ158" s="85"/>
      <c r="EK158" s="85"/>
      <c r="EL158" s="85"/>
      <c r="EM158" s="85"/>
      <c r="EN158" s="85"/>
      <c r="EO158" s="85"/>
      <c r="EP158" s="85"/>
      <c r="EQ158" s="85"/>
      <c r="ER158" s="85"/>
      <c r="ES158" s="85"/>
      <c r="ET158" s="85"/>
      <c r="EU158" s="85"/>
      <c r="EV158" s="85"/>
      <c r="EW158" s="85"/>
      <c r="EX158" s="85"/>
      <c r="EY158" s="85"/>
      <c r="EZ158" s="85"/>
      <c r="FA158" s="85"/>
      <c r="FB158" s="85"/>
      <c r="FC158" s="85"/>
    </row>
    <row r="159" spans="25:159" x14ac:dyDescent="0.2"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  <c r="BX159" s="85"/>
      <c r="BY159" s="85"/>
      <c r="BZ159" s="85"/>
      <c r="CA159" s="85"/>
      <c r="CB159" s="85"/>
      <c r="CC159" s="85"/>
      <c r="CD159" s="85"/>
      <c r="CE159" s="85"/>
      <c r="CF159" s="85"/>
      <c r="CG159" s="85"/>
      <c r="CH159" s="85"/>
      <c r="CI159" s="85"/>
      <c r="CJ159" s="85"/>
      <c r="CK159" s="85"/>
      <c r="CL159" s="85"/>
      <c r="CM159" s="85"/>
      <c r="CN159" s="85"/>
      <c r="CO159" s="85"/>
      <c r="CP159" s="85"/>
      <c r="CQ159" s="85"/>
      <c r="CR159" s="85"/>
      <c r="CS159" s="85"/>
      <c r="CT159" s="85"/>
      <c r="CU159" s="85"/>
      <c r="CV159" s="85"/>
      <c r="CW159" s="85"/>
      <c r="CX159" s="85"/>
      <c r="CY159" s="85"/>
      <c r="CZ159" s="85"/>
      <c r="DA159" s="85"/>
      <c r="DB159" s="85"/>
      <c r="DC159" s="85"/>
      <c r="DD159" s="85"/>
      <c r="DE159" s="85"/>
      <c r="DF159" s="85"/>
      <c r="DG159" s="85"/>
      <c r="DH159" s="85"/>
      <c r="DI159" s="85"/>
      <c r="DJ159" s="85"/>
      <c r="DK159" s="85"/>
      <c r="DL159" s="85"/>
      <c r="DM159" s="85"/>
      <c r="DN159" s="85"/>
      <c r="DO159" s="85"/>
      <c r="DP159" s="85"/>
      <c r="DQ159" s="85"/>
      <c r="DR159" s="85"/>
      <c r="DS159" s="85"/>
      <c r="DT159" s="85"/>
      <c r="DU159" s="85"/>
      <c r="DV159" s="85"/>
      <c r="DW159" s="85"/>
      <c r="DX159" s="85"/>
      <c r="DY159" s="85"/>
      <c r="DZ159" s="85"/>
      <c r="EA159" s="85"/>
      <c r="EB159" s="85"/>
      <c r="EC159" s="85"/>
      <c r="ED159" s="85"/>
      <c r="EE159" s="85"/>
      <c r="EF159" s="85"/>
      <c r="EG159" s="85"/>
      <c r="EH159" s="85"/>
      <c r="EI159" s="85"/>
      <c r="EJ159" s="85"/>
      <c r="EK159" s="85"/>
      <c r="EL159" s="85"/>
      <c r="EM159" s="85"/>
      <c r="EN159" s="85"/>
      <c r="EO159" s="85"/>
      <c r="EP159" s="85"/>
      <c r="EQ159" s="85"/>
      <c r="ER159" s="85"/>
      <c r="ES159" s="85"/>
      <c r="ET159" s="85"/>
      <c r="EU159" s="85"/>
      <c r="EV159" s="85"/>
      <c r="EW159" s="85"/>
      <c r="EX159" s="85"/>
      <c r="EY159" s="85"/>
      <c r="EZ159" s="85"/>
      <c r="FA159" s="85"/>
      <c r="FB159" s="85"/>
      <c r="FC159" s="85"/>
    </row>
    <row r="160" spans="25:159" x14ac:dyDescent="0.2"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  <c r="BX160" s="85"/>
      <c r="BY160" s="85"/>
      <c r="BZ160" s="85"/>
      <c r="CA160" s="85"/>
      <c r="CB160" s="85"/>
      <c r="CC160" s="85"/>
      <c r="CD160" s="85"/>
      <c r="CE160" s="85"/>
      <c r="CF160" s="85"/>
      <c r="CG160" s="85"/>
      <c r="CH160" s="85"/>
      <c r="CI160" s="85"/>
      <c r="CJ160" s="85"/>
      <c r="CK160" s="85"/>
      <c r="CL160" s="85"/>
      <c r="CM160" s="85"/>
      <c r="CN160" s="85"/>
      <c r="CO160" s="85"/>
      <c r="CP160" s="85"/>
      <c r="CQ160" s="85"/>
      <c r="CR160" s="85"/>
      <c r="CS160" s="85"/>
      <c r="CT160" s="85"/>
      <c r="CU160" s="85"/>
      <c r="CV160" s="85"/>
      <c r="CW160" s="85"/>
      <c r="CX160" s="85"/>
      <c r="CY160" s="85"/>
      <c r="CZ160" s="85"/>
      <c r="DA160" s="85"/>
      <c r="DB160" s="85"/>
      <c r="DC160" s="85"/>
      <c r="DD160" s="85"/>
      <c r="DE160" s="85"/>
      <c r="DF160" s="85"/>
      <c r="DG160" s="85"/>
      <c r="DH160" s="85"/>
      <c r="DI160" s="85"/>
      <c r="DJ160" s="85"/>
      <c r="DK160" s="85"/>
      <c r="DL160" s="85"/>
      <c r="DM160" s="85"/>
      <c r="DN160" s="85"/>
      <c r="DO160" s="85"/>
      <c r="DP160" s="85"/>
      <c r="DQ160" s="85"/>
      <c r="DR160" s="85"/>
      <c r="DS160" s="85"/>
      <c r="DT160" s="85"/>
      <c r="DU160" s="85"/>
      <c r="DV160" s="85"/>
      <c r="DW160" s="85"/>
      <c r="DX160" s="85"/>
      <c r="DY160" s="85"/>
      <c r="DZ160" s="85"/>
      <c r="EA160" s="85"/>
      <c r="EB160" s="85"/>
      <c r="EC160" s="85"/>
      <c r="ED160" s="85"/>
      <c r="EE160" s="85"/>
      <c r="EF160" s="85"/>
      <c r="EG160" s="85"/>
      <c r="EH160" s="85"/>
      <c r="EI160" s="85"/>
      <c r="EJ160" s="85"/>
      <c r="EK160" s="85"/>
      <c r="EL160" s="85"/>
      <c r="EM160" s="85"/>
      <c r="EN160" s="85"/>
      <c r="EO160" s="85"/>
      <c r="EP160" s="85"/>
      <c r="EQ160" s="85"/>
      <c r="ER160" s="85"/>
      <c r="ES160" s="85"/>
      <c r="ET160" s="85"/>
      <c r="EU160" s="85"/>
      <c r="EV160" s="85"/>
      <c r="EW160" s="85"/>
      <c r="EX160" s="85"/>
      <c r="EY160" s="85"/>
      <c r="EZ160" s="85"/>
      <c r="FA160" s="85"/>
      <c r="FB160" s="85"/>
      <c r="FC160" s="85"/>
    </row>
    <row r="161" spans="25:159" x14ac:dyDescent="0.2"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  <c r="BX161" s="85"/>
      <c r="BY161" s="85"/>
      <c r="BZ161" s="85"/>
      <c r="CA161" s="85"/>
      <c r="CB161" s="85"/>
      <c r="CC161" s="85"/>
      <c r="CD161" s="85"/>
      <c r="CE161" s="85"/>
      <c r="CF161" s="85"/>
      <c r="CG161" s="85"/>
      <c r="CH161" s="85"/>
      <c r="CI161" s="85"/>
      <c r="CJ161" s="85"/>
      <c r="CK161" s="85"/>
      <c r="CL161" s="85"/>
      <c r="CM161" s="85"/>
      <c r="CN161" s="85"/>
      <c r="CO161" s="85"/>
      <c r="CP161" s="85"/>
      <c r="CQ161" s="85"/>
      <c r="CR161" s="85"/>
      <c r="CS161" s="85"/>
      <c r="CT161" s="85"/>
      <c r="CU161" s="85"/>
      <c r="CV161" s="85"/>
      <c r="CW161" s="85"/>
      <c r="CX161" s="85"/>
      <c r="CY161" s="85"/>
      <c r="CZ161" s="85"/>
      <c r="DA161" s="85"/>
      <c r="DB161" s="85"/>
      <c r="DC161" s="85"/>
      <c r="DD161" s="85"/>
      <c r="DE161" s="85"/>
      <c r="DF161" s="85"/>
      <c r="DG161" s="85"/>
      <c r="DH161" s="85"/>
      <c r="DI161" s="85"/>
      <c r="DJ161" s="85"/>
      <c r="DK161" s="85"/>
      <c r="DL161" s="85"/>
      <c r="DM161" s="85"/>
      <c r="DN161" s="85"/>
      <c r="DO161" s="85"/>
      <c r="DP161" s="85"/>
      <c r="DQ161" s="85"/>
      <c r="DR161" s="85"/>
      <c r="DS161" s="85"/>
      <c r="DT161" s="85"/>
      <c r="DU161" s="85"/>
      <c r="DV161" s="85"/>
      <c r="DW161" s="85"/>
      <c r="DX161" s="85"/>
      <c r="DY161" s="85"/>
      <c r="DZ161" s="85"/>
      <c r="EA161" s="85"/>
      <c r="EB161" s="85"/>
      <c r="EC161" s="85"/>
      <c r="ED161" s="85"/>
      <c r="EE161" s="85"/>
      <c r="EF161" s="85"/>
      <c r="EG161" s="85"/>
      <c r="EH161" s="85"/>
      <c r="EI161" s="85"/>
      <c r="EJ161" s="85"/>
      <c r="EK161" s="85"/>
      <c r="EL161" s="85"/>
      <c r="EM161" s="85"/>
      <c r="EN161" s="85"/>
      <c r="EO161" s="85"/>
      <c r="EP161" s="85"/>
      <c r="EQ161" s="85"/>
      <c r="ER161" s="85"/>
      <c r="ES161" s="85"/>
      <c r="ET161" s="85"/>
      <c r="EU161" s="85"/>
      <c r="EV161" s="85"/>
      <c r="EW161" s="85"/>
      <c r="EX161" s="85"/>
      <c r="EY161" s="85"/>
      <c r="EZ161" s="85"/>
      <c r="FA161" s="85"/>
      <c r="FB161" s="85"/>
      <c r="FC161" s="85"/>
    </row>
    <row r="162" spans="25:159" x14ac:dyDescent="0.2"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  <c r="BP162" s="85"/>
      <c r="BQ162" s="85"/>
      <c r="BR162" s="85"/>
      <c r="BS162" s="85"/>
      <c r="BT162" s="85"/>
      <c r="BU162" s="85"/>
      <c r="BV162" s="85"/>
      <c r="BW162" s="85"/>
      <c r="BX162" s="85"/>
      <c r="BY162" s="85"/>
      <c r="BZ162" s="85"/>
      <c r="CA162" s="85"/>
      <c r="CB162" s="85"/>
      <c r="CC162" s="85"/>
      <c r="CD162" s="85"/>
      <c r="CE162" s="85"/>
      <c r="CF162" s="85"/>
      <c r="CG162" s="85"/>
      <c r="CH162" s="85"/>
      <c r="CI162" s="85"/>
      <c r="CJ162" s="85"/>
      <c r="CK162" s="85"/>
      <c r="CL162" s="85"/>
      <c r="CM162" s="85"/>
      <c r="CN162" s="85"/>
      <c r="CO162" s="85"/>
      <c r="CP162" s="85"/>
      <c r="CQ162" s="85"/>
      <c r="CR162" s="85"/>
      <c r="CS162" s="85"/>
      <c r="CT162" s="85"/>
      <c r="CU162" s="85"/>
      <c r="CV162" s="85"/>
      <c r="CW162" s="85"/>
      <c r="CX162" s="85"/>
      <c r="CY162" s="85"/>
      <c r="CZ162" s="85"/>
      <c r="DA162" s="85"/>
      <c r="DB162" s="85"/>
      <c r="DC162" s="85"/>
      <c r="DD162" s="85"/>
      <c r="DE162" s="85"/>
      <c r="DF162" s="85"/>
      <c r="DG162" s="85"/>
      <c r="DH162" s="85"/>
      <c r="DI162" s="85"/>
      <c r="DJ162" s="85"/>
      <c r="DK162" s="85"/>
      <c r="DL162" s="85"/>
      <c r="DM162" s="85"/>
      <c r="DN162" s="85"/>
      <c r="DO162" s="85"/>
      <c r="DP162" s="85"/>
      <c r="DQ162" s="85"/>
      <c r="DR162" s="85"/>
      <c r="DS162" s="85"/>
      <c r="DT162" s="85"/>
      <c r="DU162" s="85"/>
      <c r="DV162" s="85"/>
      <c r="DW162" s="85"/>
      <c r="DX162" s="85"/>
      <c r="DY162" s="85"/>
      <c r="DZ162" s="85"/>
      <c r="EA162" s="85"/>
      <c r="EB162" s="85"/>
      <c r="EC162" s="85"/>
      <c r="ED162" s="85"/>
      <c r="EE162" s="85"/>
      <c r="EF162" s="85"/>
      <c r="EG162" s="85"/>
      <c r="EH162" s="85"/>
      <c r="EI162" s="85"/>
      <c r="EJ162" s="85"/>
      <c r="EK162" s="85"/>
      <c r="EL162" s="85"/>
      <c r="EM162" s="85"/>
      <c r="EN162" s="85"/>
      <c r="EO162" s="85"/>
      <c r="EP162" s="85"/>
      <c r="EQ162" s="85"/>
      <c r="ER162" s="85"/>
      <c r="ES162" s="85"/>
      <c r="ET162" s="85"/>
      <c r="EU162" s="85"/>
      <c r="EV162" s="85"/>
      <c r="EW162" s="85"/>
      <c r="EX162" s="85"/>
      <c r="EY162" s="85"/>
      <c r="EZ162" s="85"/>
      <c r="FA162" s="85"/>
      <c r="FB162" s="85"/>
      <c r="FC162" s="85"/>
    </row>
    <row r="163" spans="25:159" x14ac:dyDescent="0.2"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  <c r="BX163" s="85"/>
      <c r="BY163" s="85"/>
      <c r="BZ163" s="85"/>
      <c r="CA163" s="85"/>
      <c r="CB163" s="85"/>
      <c r="CC163" s="85"/>
      <c r="CD163" s="85"/>
      <c r="CE163" s="85"/>
      <c r="CF163" s="85"/>
      <c r="CG163" s="85"/>
      <c r="CH163" s="85"/>
      <c r="CI163" s="85"/>
      <c r="CJ163" s="85"/>
      <c r="CK163" s="85"/>
      <c r="CL163" s="85"/>
      <c r="CM163" s="85"/>
      <c r="CN163" s="85"/>
      <c r="CO163" s="85"/>
      <c r="CP163" s="85"/>
      <c r="CQ163" s="85"/>
      <c r="CR163" s="85"/>
      <c r="CS163" s="85"/>
      <c r="CT163" s="85"/>
      <c r="CU163" s="85"/>
      <c r="CV163" s="85"/>
      <c r="CW163" s="85"/>
      <c r="CX163" s="85"/>
      <c r="CY163" s="85"/>
      <c r="CZ163" s="85"/>
      <c r="DA163" s="85"/>
      <c r="DB163" s="85"/>
      <c r="DC163" s="85"/>
      <c r="DD163" s="85"/>
      <c r="DE163" s="85"/>
      <c r="DF163" s="85"/>
      <c r="DG163" s="85"/>
      <c r="DH163" s="85"/>
      <c r="DI163" s="85"/>
      <c r="DJ163" s="85"/>
      <c r="DK163" s="85"/>
      <c r="DL163" s="85"/>
      <c r="DM163" s="85"/>
      <c r="DN163" s="85"/>
      <c r="DO163" s="85"/>
      <c r="DP163" s="85"/>
      <c r="DQ163" s="85"/>
      <c r="DR163" s="85"/>
      <c r="DS163" s="85"/>
      <c r="DT163" s="85"/>
      <c r="DU163" s="85"/>
      <c r="DV163" s="85"/>
      <c r="DW163" s="85"/>
      <c r="DX163" s="85"/>
      <c r="DY163" s="85"/>
      <c r="DZ163" s="85"/>
      <c r="EA163" s="85"/>
      <c r="EB163" s="85"/>
      <c r="EC163" s="85"/>
      <c r="ED163" s="85"/>
      <c r="EE163" s="85"/>
      <c r="EF163" s="85"/>
      <c r="EG163" s="85"/>
      <c r="EH163" s="85"/>
      <c r="EI163" s="85"/>
      <c r="EJ163" s="85"/>
      <c r="EK163" s="85"/>
      <c r="EL163" s="85"/>
      <c r="EM163" s="85"/>
      <c r="EN163" s="85"/>
      <c r="EO163" s="85"/>
      <c r="EP163" s="85"/>
      <c r="EQ163" s="85"/>
      <c r="ER163" s="85"/>
      <c r="ES163" s="85"/>
      <c r="ET163" s="85"/>
      <c r="EU163" s="85"/>
      <c r="EV163" s="85"/>
      <c r="EW163" s="85"/>
      <c r="EX163" s="85"/>
      <c r="EY163" s="85"/>
      <c r="EZ163" s="85"/>
      <c r="FA163" s="85"/>
      <c r="FB163" s="85"/>
      <c r="FC163" s="85"/>
    </row>
    <row r="164" spans="25:159" x14ac:dyDescent="0.2"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  <c r="BX164" s="85"/>
      <c r="BY164" s="85"/>
      <c r="BZ164" s="85"/>
      <c r="CA164" s="85"/>
      <c r="CB164" s="85"/>
      <c r="CC164" s="85"/>
      <c r="CD164" s="85"/>
      <c r="CE164" s="85"/>
      <c r="CF164" s="85"/>
      <c r="CG164" s="85"/>
      <c r="CH164" s="85"/>
      <c r="CI164" s="85"/>
      <c r="CJ164" s="85"/>
      <c r="CK164" s="85"/>
      <c r="CL164" s="85"/>
      <c r="CM164" s="85"/>
      <c r="CN164" s="85"/>
      <c r="CO164" s="85"/>
      <c r="CP164" s="85"/>
      <c r="CQ164" s="85"/>
      <c r="CR164" s="85"/>
      <c r="CS164" s="85"/>
      <c r="CT164" s="85"/>
      <c r="CU164" s="85"/>
      <c r="CV164" s="85"/>
      <c r="CW164" s="85"/>
      <c r="CX164" s="85"/>
      <c r="CY164" s="85"/>
      <c r="CZ164" s="85"/>
      <c r="DA164" s="85"/>
      <c r="DB164" s="85"/>
      <c r="DC164" s="85"/>
      <c r="DD164" s="85"/>
      <c r="DE164" s="85"/>
      <c r="DF164" s="85"/>
      <c r="DG164" s="85"/>
      <c r="DH164" s="85"/>
      <c r="DI164" s="85"/>
      <c r="DJ164" s="85"/>
      <c r="DK164" s="85"/>
      <c r="DL164" s="85"/>
      <c r="DM164" s="85"/>
      <c r="DN164" s="85"/>
      <c r="DO164" s="85"/>
      <c r="DP164" s="85"/>
      <c r="DQ164" s="85"/>
      <c r="DR164" s="85"/>
      <c r="DS164" s="85"/>
      <c r="DT164" s="85"/>
      <c r="DU164" s="85"/>
      <c r="DV164" s="85"/>
      <c r="DW164" s="85"/>
      <c r="DX164" s="85"/>
      <c r="DY164" s="85"/>
      <c r="DZ164" s="85"/>
      <c r="EA164" s="85"/>
      <c r="EB164" s="85"/>
      <c r="EC164" s="85"/>
      <c r="ED164" s="85"/>
      <c r="EE164" s="85"/>
      <c r="EF164" s="85"/>
      <c r="EG164" s="85"/>
      <c r="EH164" s="85"/>
      <c r="EI164" s="85"/>
      <c r="EJ164" s="85"/>
      <c r="EK164" s="85"/>
      <c r="EL164" s="85"/>
      <c r="EM164" s="85"/>
      <c r="EN164" s="85"/>
      <c r="EO164" s="85"/>
      <c r="EP164" s="85"/>
      <c r="EQ164" s="85"/>
      <c r="ER164" s="85"/>
      <c r="ES164" s="85"/>
      <c r="ET164" s="85"/>
      <c r="EU164" s="85"/>
      <c r="EV164" s="85"/>
      <c r="EW164" s="85"/>
      <c r="EX164" s="85"/>
      <c r="EY164" s="85"/>
      <c r="EZ164" s="85"/>
      <c r="FA164" s="85"/>
      <c r="FB164" s="85"/>
      <c r="FC164" s="85"/>
    </row>
    <row r="165" spans="25:159" x14ac:dyDescent="0.2"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  <c r="BX165" s="85"/>
      <c r="BY165" s="85"/>
      <c r="BZ165" s="85"/>
      <c r="CA165" s="85"/>
      <c r="CB165" s="85"/>
      <c r="CC165" s="85"/>
      <c r="CD165" s="85"/>
      <c r="CE165" s="85"/>
      <c r="CF165" s="85"/>
      <c r="CG165" s="85"/>
      <c r="CH165" s="85"/>
      <c r="CI165" s="85"/>
      <c r="CJ165" s="85"/>
      <c r="CK165" s="85"/>
      <c r="CL165" s="85"/>
      <c r="CM165" s="85"/>
      <c r="CN165" s="85"/>
      <c r="CO165" s="85"/>
      <c r="CP165" s="85"/>
      <c r="CQ165" s="85"/>
      <c r="CR165" s="85"/>
      <c r="CS165" s="85"/>
      <c r="CT165" s="85"/>
      <c r="CU165" s="85"/>
      <c r="CV165" s="85"/>
      <c r="CW165" s="85"/>
      <c r="CX165" s="85"/>
      <c r="CY165" s="85"/>
      <c r="CZ165" s="85"/>
      <c r="DA165" s="85"/>
      <c r="DB165" s="85"/>
      <c r="DC165" s="85"/>
      <c r="DD165" s="85"/>
      <c r="DE165" s="85"/>
      <c r="DF165" s="85"/>
      <c r="DG165" s="85"/>
      <c r="DH165" s="85"/>
      <c r="DI165" s="85"/>
      <c r="DJ165" s="85"/>
      <c r="DK165" s="85"/>
      <c r="DL165" s="85"/>
      <c r="DM165" s="85"/>
      <c r="DN165" s="85"/>
      <c r="DO165" s="85"/>
      <c r="DP165" s="85"/>
      <c r="DQ165" s="85"/>
      <c r="DR165" s="85"/>
      <c r="DS165" s="85"/>
      <c r="DT165" s="85"/>
      <c r="DU165" s="85"/>
      <c r="DV165" s="85"/>
      <c r="DW165" s="85"/>
      <c r="DX165" s="85"/>
      <c r="DY165" s="85"/>
      <c r="DZ165" s="85"/>
      <c r="EA165" s="85"/>
      <c r="EB165" s="85"/>
      <c r="EC165" s="85"/>
      <c r="ED165" s="85"/>
      <c r="EE165" s="85"/>
      <c r="EF165" s="85"/>
      <c r="EG165" s="85"/>
      <c r="EH165" s="85"/>
      <c r="EI165" s="85"/>
      <c r="EJ165" s="85"/>
      <c r="EK165" s="85"/>
      <c r="EL165" s="85"/>
      <c r="EM165" s="85"/>
      <c r="EN165" s="85"/>
      <c r="EO165" s="85"/>
      <c r="EP165" s="85"/>
      <c r="EQ165" s="85"/>
      <c r="ER165" s="85"/>
      <c r="ES165" s="85"/>
      <c r="ET165" s="85"/>
      <c r="EU165" s="85"/>
      <c r="EV165" s="85"/>
      <c r="EW165" s="85"/>
      <c r="EX165" s="85"/>
      <c r="EY165" s="85"/>
      <c r="EZ165" s="85"/>
      <c r="FA165" s="85"/>
      <c r="FB165" s="85"/>
      <c r="FC165" s="85"/>
    </row>
    <row r="166" spans="25:159" x14ac:dyDescent="0.2"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  <c r="BP166" s="85"/>
      <c r="BQ166" s="85"/>
      <c r="BR166" s="85"/>
      <c r="BS166" s="85"/>
      <c r="BT166" s="85"/>
      <c r="BU166" s="85"/>
      <c r="BV166" s="85"/>
      <c r="BW166" s="85"/>
      <c r="BX166" s="85"/>
      <c r="BY166" s="85"/>
      <c r="BZ166" s="85"/>
      <c r="CA166" s="85"/>
      <c r="CB166" s="85"/>
      <c r="CC166" s="85"/>
      <c r="CD166" s="85"/>
      <c r="CE166" s="85"/>
      <c r="CF166" s="85"/>
      <c r="CG166" s="85"/>
      <c r="CH166" s="85"/>
      <c r="CI166" s="85"/>
      <c r="CJ166" s="85"/>
      <c r="CK166" s="85"/>
      <c r="CL166" s="85"/>
      <c r="CM166" s="85"/>
      <c r="CN166" s="85"/>
      <c r="CO166" s="85"/>
      <c r="CP166" s="85"/>
      <c r="CQ166" s="85"/>
      <c r="CR166" s="85"/>
      <c r="CS166" s="85"/>
      <c r="CT166" s="85"/>
      <c r="CU166" s="85"/>
      <c r="CV166" s="85"/>
      <c r="CW166" s="85"/>
      <c r="CX166" s="85"/>
      <c r="CY166" s="85"/>
      <c r="CZ166" s="85"/>
      <c r="DA166" s="85"/>
      <c r="DB166" s="85"/>
      <c r="DC166" s="85"/>
      <c r="DD166" s="85"/>
      <c r="DE166" s="85"/>
      <c r="DF166" s="85"/>
      <c r="DG166" s="85"/>
      <c r="DH166" s="85"/>
      <c r="DI166" s="85"/>
      <c r="DJ166" s="85"/>
      <c r="DK166" s="85"/>
      <c r="DL166" s="85"/>
      <c r="DM166" s="85"/>
      <c r="DN166" s="85"/>
      <c r="DO166" s="85"/>
      <c r="DP166" s="85"/>
      <c r="DQ166" s="85"/>
      <c r="DR166" s="85"/>
      <c r="DS166" s="85"/>
      <c r="DT166" s="85"/>
      <c r="DU166" s="85"/>
      <c r="DV166" s="85"/>
      <c r="DW166" s="85"/>
      <c r="DX166" s="85"/>
      <c r="DY166" s="85"/>
      <c r="DZ166" s="85"/>
      <c r="EA166" s="85"/>
      <c r="EB166" s="85"/>
      <c r="EC166" s="85"/>
      <c r="ED166" s="85"/>
      <c r="EE166" s="85"/>
      <c r="EF166" s="85"/>
      <c r="EG166" s="85"/>
      <c r="EH166" s="85"/>
      <c r="EI166" s="85"/>
      <c r="EJ166" s="85"/>
      <c r="EK166" s="85"/>
      <c r="EL166" s="85"/>
      <c r="EM166" s="85"/>
      <c r="EN166" s="85"/>
      <c r="EO166" s="85"/>
      <c r="EP166" s="85"/>
      <c r="EQ166" s="85"/>
      <c r="ER166" s="85"/>
      <c r="ES166" s="85"/>
      <c r="ET166" s="85"/>
      <c r="EU166" s="85"/>
      <c r="EV166" s="85"/>
      <c r="EW166" s="85"/>
      <c r="EX166" s="85"/>
      <c r="EY166" s="85"/>
      <c r="EZ166" s="85"/>
      <c r="FA166" s="85"/>
      <c r="FB166" s="85"/>
      <c r="FC166" s="85"/>
    </row>
    <row r="167" spans="25:159" x14ac:dyDescent="0.2"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85"/>
      <c r="BM167" s="85"/>
      <c r="BN167" s="85"/>
      <c r="BO167" s="85"/>
      <c r="BP167" s="85"/>
      <c r="BQ167" s="85"/>
      <c r="BR167" s="85"/>
      <c r="BS167" s="85"/>
      <c r="BT167" s="85"/>
      <c r="BU167" s="85"/>
      <c r="BV167" s="85"/>
      <c r="BW167" s="85"/>
      <c r="BX167" s="85"/>
      <c r="BY167" s="85"/>
      <c r="BZ167" s="85"/>
      <c r="CA167" s="85"/>
      <c r="CB167" s="85"/>
      <c r="CC167" s="85"/>
      <c r="CD167" s="85"/>
      <c r="CE167" s="85"/>
      <c r="CF167" s="85"/>
      <c r="CG167" s="85"/>
      <c r="CH167" s="85"/>
      <c r="CI167" s="85"/>
      <c r="CJ167" s="85"/>
      <c r="CK167" s="85"/>
      <c r="CL167" s="85"/>
      <c r="CM167" s="85"/>
      <c r="CN167" s="85"/>
      <c r="CO167" s="85"/>
      <c r="CP167" s="85"/>
      <c r="CQ167" s="85"/>
      <c r="CR167" s="85"/>
      <c r="CS167" s="85"/>
      <c r="CT167" s="85"/>
      <c r="CU167" s="85"/>
      <c r="CV167" s="85"/>
      <c r="CW167" s="85"/>
      <c r="CX167" s="85"/>
      <c r="CY167" s="85"/>
      <c r="CZ167" s="85"/>
      <c r="DA167" s="85"/>
      <c r="DB167" s="85"/>
      <c r="DC167" s="85"/>
      <c r="DD167" s="85"/>
      <c r="DE167" s="85"/>
      <c r="DF167" s="85"/>
      <c r="DG167" s="85"/>
      <c r="DH167" s="85"/>
      <c r="DI167" s="85"/>
      <c r="DJ167" s="85"/>
      <c r="DK167" s="85"/>
      <c r="DL167" s="85"/>
      <c r="DM167" s="85"/>
      <c r="DN167" s="85"/>
      <c r="DO167" s="85"/>
      <c r="DP167" s="85"/>
      <c r="DQ167" s="85"/>
      <c r="DR167" s="85"/>
      <c r="DS167" s="85"/>
      <c r="DT167" s="85"/>
      <c r="DU167" s="85"/>
      <c r="DV167" s="85"/>
      <c r="DW167" s="85"/>
      <c r="DX167" s="85"/>
      <c r="DY167" s="85"/>
      <c r="DZ167" s="85"/>
      <c r="EA167" s="85"/>
      <c r="EB167" s="85"/>
      <c r="EC167" s="85"/>
      <c r="ED167" s="85"/>
      <c r="EE167" s="85"/>
      <c r="EF167" s="85"/>
      <c r="EG167" s="85"/>
      <c r="EH167" s="85"/>
      <c r="EI167" s="85"/>
      <c r="EJ167" s="85"/>
      <c r="EK167" s="85"/>
      <c r="EL167" s="85"/>
      <c r="EM167" s="85"/>
      <c r="EN167" s="85"/>
      <c r="EO167" s="85"/>
      <c r="EP167" s="85"/>
      <c r="EQ167" s="85"/>
      <c r="ER167" s="85"/>
      <c r="ES167" s="85"/>
      <c r="ET167" s="85"/>
      <c r="EU167" s="85"/>
      <c r="EV167" s="85"/>
      <c r="EW167" s="85"/>
      <c r="EX167" s="85"/>
      <c r="EY167" s="85"/>
      <c r="EZ167" s="85"/>
      <c r="FA167" s="85"/>
      <c r="FB167" s="85"/>
      <c r="FC167" s="85"/>
    </row>
    <row r="168" spans="25:159" x14ac:dyDescent="0.2"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5"/>
      <c r="CA168" s="85"/>
      <c r="CB168" s="85"/>
      <c r="CC168" s="85"/>
      <c r="CD168" s="85"/>
      <c r="CE168" s="85"/>
      <c r="CF168" s="85"/>
      <c r="CG168" s="85"/>
      <c r="CH168" s="85"/>
      <c r="CI168" s="85"/>
      <c r="CJ168" s="85"/>
      <c r="CK168" s="85"/>
      <c r="CL168" s="85"/>
      <c r="CM168" s="85"/>
      <c r="CN168" s="85"/>
      <c r="CO168" s="85"/>
      <c r="CP168" s="85"/>
      <c r="CQ168" s="85"/>
      <c r="CR168" s="85"/>
      <c r="CS168" s="85"/>
      <c r="CT168" s="85"/>
      <c r="CU168" s="85"/>
      <c r="CV168" s="85"/>
      <c r="CW168" s="85"/>
      <c r="CX168" s="85"/>
      <c r="CY168" s="85"/>
      <c r="CZ168" s="85"/>
      <c r="DA168" s="85"/>
      <c r="DB168" s="85"/>
      <c r="DC168" s="85"/>
      <c r="DD168" s="85"/>
      <c r="DE168" s="85"/>
      <c r="DF168" s="85"/>
      <c r="DG168" s="85"/>
      <c r="DH168" s="85"/>
      <c r="DI168" s="85"/>
      <c r="DJ168" s="85"/>
      <c r="DK168" s="85"/>
      <c r="DL168" s="85"/>
      <c r="DM168" s="85"/>
      <c r="DN168" s="85"/>
      <c r="DO168" s="85"/>
      <c r="DP168" s="85"/>
      <c r="DQ168" s="85"/>
      <c r="DR168" s="85"/>
      <c r="DS168" s="85"/>
      <c r="DT168" s="85"/>
      <c r="DU168" s="85"/>
      <c r="DV168" s="85"/>
      <c r="DW168" s="85"/>
      <c r="DX168" s="85"/>
      <c r="DY168" s="85"/>
      <c r="DZ168" s="85"/>
      <c r="EA168" s="85"/>
      <c r="EB168" s="85"/>
      <c r="EC168" s="85"/>
      <c r="ED168" s="85"/>
      <c r="EE168" s="85"/>
      <c r="EF168" s="85"/>
      <c r="EG168" s="85"/>
      <c r="EH168" s="85"/>
      <c r="EI168" s="85"/>
      <c r="EJ168" s="85"/>
      <c r="EK168" s="85"/>
      <c r="EL168" s="85"/>
      <c r="EM168" s="85"/>
      <c r="EN168" s="85"/>
      <c r="EO168" s="85"/>
      <c r="EP168" s="85"/>
      <c r="EQ168" s="85"/>
      <c r="ER168" s="85"/>
      <c r="ES168" s="85"/>
      <c r="ET168" s="85"/>
      <c r="EU168" s="85"/>
      <c r="EV168" s="85"/>
      <c r="EW168" s="85"/>
      <c r="EX168" s="85"/>
      <c r="EY168" s="85"/>
      <c r="EZ168" s="85"/>
      <c r="FA168" s="85"/>
      <c r="FB168" s="85"/>
      <c r="FC168" s="85"/>
    </row>
    <row r="169" spans="25:159" x14ac:dyDescent="0.2"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  <c r="BX169" s="85"/>
      <c r="BY169" s="85"/>
      <c r="BZ169" s="85"/>
      <c r="CA169" s="85"/>
      <c r="CB169" s="85"/>
      <c r="CC169" s="85"/>
      <c r="CD169" s="85"/>
      <c r="CE169" s="85"/>
      <c r="CF169" s="85"/>
      <c r="CG169" s="85"/>
      <c r="CH169" s="85"/>
      <c r="CI169" s="85"/>
      <c r="CJ169" s="85"/>
      <c r="CK169" s="85"/>
      <c r="CL169" s="85"/>
      <c r="CM169" s="85"/>
      <c r="CN169" s="85"/>
      <c r="CO169" s="85"/>
      <c r="CP169" s="85"/>
      <c r="CQ169" s="85"/>
      <c r="CR169" s="85"/>
      <c r="CS169" s="85"/>
      <c r="CT169" s="85"/>
      <c r="CU169" s="85"/>
      <c r="CV169" s="85"/>
      <c r="CW169" s="85"/>
      <c r="CX169" s="85"/>
      <c r="CY169" s="85"/>
      <c r="CZ169" s="85"/>
      <c r="DA169" s="85"/>
      <c r="DB169" s="85"/>
      <c r="DC169" s="85"/>
      <c r="DD169" s="85"/>
      <c r="DE169" s="85"/>
      <c r="DF169" s="85"/>
      <c r="DG169" s="85"/>
      <c r="DH169" s="85"/>
      <c r="DI169" s="85"/>
      <c r="DJ169" s="85"/>
      <c r="DK169" s="85"/>
      <c r="DL169" s="85"/>
      <c r="DM169" s="85"/>
      <c r="DN169" s="85"/>
      <c r="DO169" s="85"/>
      <c r="DP169" s="85"/>
      <c r="DQ169" s="85"/>
      <c r="DR169" s="85"/>
      <c r="DS169" s="85"/>
      <c r="DT169" s="85"/>
      <c r="DU169" s="85"/>
      <c r="DV169" s="85"/>
      <c r="DW169" s="85"/>
      <c r="DX169" s="85"/>
      <c r="DY169" s="85"/>
      <c r="DZ169" s="85"/>
      <c r="EA169" s="85"/>
      <c r="EB169" s="85"/>
      <c r="EC169" s="85"/>
      <c r="ED169" s="85"/>
      <c r="EE169" s="85"/>
      <c r="EF169" s="85"/>
      <c r="EG169" s="85"/>
      <c r="EH169" s="85"/>
      <c r="EI169" s="85"/>
      <c r="EJ169" s="85"/>
      <c r="EK169" s="85"/>
      <c r="EL169" s="85"/>
      <c r="EM169" s="85"/>
      <c r="EN169" s="85"/>
      <c r="EO169" s="85"/>
      <c r="EP169" s="85"/>
      <c r="EQ169" s="85"/>
      <c r="ER169" s="85"/>
      <c r="ES169" s="85"/>
      <c r="ET169" s="85"/>
      <c r="EU169" s="85"/>
      <c r="EV169" s="85"/>
      <c r="EW169" s="85"/>
      <c r="EX169" s="85"/>
      <c r="EY169" s="85"/>
      <c r="EZ169" s="85"/>
      <c r="FA169" s="85"/>
      <c r="FB169" s="85"/>
      <c r="FC169" s="85"/>
    </row>
    <row r="170" spans="25:159" x14ac:dyDescent="0.2"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  <c r="BX170" s="85"/>
      <c r="BY170" s="85"/>
      <c r="BZ170" s="85"/>
      <c r="CA170" s="85"/>
      <c r="CB170" s="85"/>
      <c r="CC170" s="85"/>
      <c r="CD170" s="85"/>
      <c r="CE170" s="85"/>
      <c r="CF170" s="85"/>
      <c r="CG170" s="85"/>
      <c r="CH170" s="85"/>
      <c r="CI170" s="85"/>
      <c r="CJ170" s="85"/>
      <c r="CK170" s="85"/>
      <c r="CL170" s="85"/>
      <c r="CM170" s="85"/>
      <c r="CN170" s="85"/>
      <c r="CO170" s="85"/>
      <c r="CP170" s="85"/>
      <c r="CQ170" s="85"/>
      <c r="CR170" s="85"/>
      <c r="CS170" s="85"/>
      <c r="CT170" s="85"/>
      <c r="CU170" s="85"/>
      <c r="CV170" s="85"/>
      <c r="CW170" s="85"/>
      <c r="CX170" s="85"/>
      <c r="CY170" s="85"/>
      <c r="CZ170" s="85"/>
      <c r="DA170" s="85"/>
      <c r="DB170" s="85"/>
      <c r="DC170" s="85"/>
      <c r="DD170" s="85"/>
      <c r="DE170" s="85"/>
      <c r="DF170" s="85"/>
      <c r="DG170" s="85"/>
      <c r="DH170" s="85"/>
      <c r="DI170" s="85"/>
      <c r="DJ170" s="85"/>
      <c r="DK170" s="85"/>
      <c r="DL170" s="85"/>
      <c r="DM170" s="85"/>
      <c r="DN170" s="85"/>
      <c r="DO170" s="85"/>
      <c r="DP170" s="85"/>
      <c r="DQ170" s="85"/>
      <c r="DR170" s="85"/>
      <c r="DS170" s="85"/>
      <c r="DT170" s="85"/>
      <c r="DU170" s="85"/>
      <c r="DV170" s="85"/>
      <c r="DW170" s="85"/>
      <c r="DX170" s="85"/>
      <c r="DY170" s="85"/>
      <c r="DZ170" s="85"/>
      <c r="EA170" s="85"/>
      <c r="EB170" s="85"/>
      <c r="EC170" s="85"/>
      <c r="ED170" s="85"/>
      <c r="EE170" s="85"/>
      <c r="EF170" s="85"/>
      <c r="EG170" s="85"/>
      <c r="EH170" s="85"/>
      <c r="EI170" s="85"/>
      <c r="EJ170" s="85"/>
      <c r="EK170" s="85"/>
      <c r="EL170" s="85"/>
      <c r="EM170" s="85"/>
      <c r="EN170" s="85"/>
      <c r="EO170" s="85"/>
      <c r="EP170" s="85"/>
      <c r="EQ170" s="85"/>
      <c r="ER170" s="85"/>
      <c r="ES170" s="85"/>
      <c r="ET170" s="85"/>
      <c r="EU170" s="85"/>
      <c r="EV170" s="85"/>
      <c r="EW170" s="85"/>
      <c r="EX170" s="85"/>
      <c r="EY170" s="85"/>
      <c r="EZ170" s="85"/>
      <c r="FA170" s="85"/>
      <c r="FB170" s="85"/>
      <c r="FC170" s="85"/>
    </row>
    <row r="171" spans="25:159" x14ac:dyDescent="0.2"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5"/>
      <c r="BE171" s="85"/>
      <c r="BF171" s="85"/>
      <c r="BG171" s="85"/>
      <c r="BH171" s="85"/>
      <c r="BI171" s="85"/>
      <c r="BJ171" s="85"/>
      <c r="BK171" s="85"/>
      <c r="BL171" s="85"/>
      <c r="BM171" s="85"/>
      <c r="BN171" s="85"/>
      <c r="BO171" s="85"/>
      <c r="BP171" s="85"/>
      <c r="BQ171" s="85"/>
      <c r="BR171" s="85"/>
      <c r="BS171" s="85"/>
      <c r="BT171" s="85"/>
      <c r="BU171" s="85"/>
      <c r="BV171" s="85"/>
      <c r="BW171" s="85"/>
      <c r="BX171" s="85"/>
      <c r="BY171" s="85"/>
      <c r="BZ171" s="85"/>
      <c r="CA171" s="85"/>
      <c r="CB171" s="85"/>
      <c r="CC171" s="85"/>
      <c r="CD171" s="85"/>
      <c r="CE171" s="85"/>
      <c r="CF171" s="85"/>
      <c r="CG171" s="85"/>
      <c r="CH171" s="85"/>
      <c r="CI171" s="85"/>
      <c r="CJ171" s="85"/>
      <c r="CK171" s="85"/>
      <c r="CL171" s="85"/>
      <c r="CM171" s="85"/>
      <c r="CN171" s="85"/>
      <c r="CO171" s="85"/>
      <c r="CP171" s="85"/>
      <c r="CQ171" s="85"/>
      <c r="CR171" s="85"/>
      <c r="CS171" s="85"/>
      <c r="CT171" s="85"/>
      <c r="CU171" s="85"/>
      <c r="CV171" s="85"/>
      <c r="CW171" s="85"/>
      <c r="CX171" s="85"/>
      <c r="CY171" s="85"/>
      <c r="CZ171" s="85"/>
      <c r="DA171" s="85"/>
      <c r="DB171" s="85"/>
      <c r="DC171" s="85"/>
      <c r="DD171" s="85"/>
      <c r="DE171" s="85"/>
      <c r="DF171" s="85"/>
      <c r="DG171" s="85"/>
      <c r="DH171" s="85"/>
      <c r="DI171" s="85"/>
      <c r="DJ171" s="85"/>
      <c r="DK171" s="85"/>
      <c r="DL171" s="85"/>
      <c r="DM171" s="85"/>
      <c r="DN171" s="85"/>
      <c r="DO171" s="85"/>
      <c r="DP171" s="85"/>
      <c r="DQ171" s="85"/>
      <c r="DR171" s="85"/>
      <c r="DS171" s="85"/>
      <c r="DT171" s="85"/>
      <c r="DU171" s="85"/>
      <c r="DV171" s="85"/>
      <c r="DW171" s="85"/>
      <c r="DX171" s="85"/>
      <c r="DY171" s="85"/>
      <c r="DZ171" s="85"/>
      <c r="EA171" s="85"/>
      <c r="EB171" s="85"/>
      <c r="EC171" s="85"/>
      <c r="ED171" s="85"/>
      <c r="EE171" s="85"/>
      <c r="EF171" s="85"/>
      <c r="EG171" s="85"/>
      <c r="EH171" s="85"/>
      <c r="EI171" s="85"/>
      <c r="EJ171" s="85"/>
      <c r="EK171" s="85"/>
      <c r="EL171" s="85"/>
      <c r="EM171" s="85"/>
      <c r="EN171" s="85"/>
      <c r="EO171" s="85"/>
      <c r="EP171" s="85"/>
      <c r="EQ171" s="85"/>
      <c r="ER171" s="85"/>
      <c r="ES171" s="85"/>
      <c r="ET171" s="85"/>
      <c r="EU171" s="85"/>
      <c r="EV171" s="85"/>
      <c r="EW171" s="85"/>
      <c r="EX171" s="85"/>
      <c r="EY171" s="85"/>
      <c r="EZ171" s="85"/>
      <c r="FA171" s="85"/>
      <c r="FB171" s="85"/>
      <c r="FC171" s="85"/>
    </row>
    <row r="172" spans="25:159" x14ac:dyDescent="0.2"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  <c r="BX172" s="85"/>
      <c r="BY172" s="85"/>
      <c r="BZ172" s="85"/>
      <c r="CA172" s="85"/>
      <c r="CB172" s="85"/>
      <c r="CC172" s="85"/>
      <c r="CD172" s="85"/>
      <c r="CE172" s="85"/>
      <c r="CF172" s="85"/>
      <c r="CG172" s="85"/>
      <c r="CH172" s="85"/>
      <c r="CI172" s="85"/>
      <c r="CJ172" s="85"/>
      <c r="CK172" s="85"/>
      <c r="CL172" s="85"/>
      <c r="CM172" s="85"/>
      <c r="CN172" s="85"/>
      <c r="CO172" s="85"/>
      <c r="CP172" s="85"/>
      <c r="CQ172" s="85"/>
      <c r="CR172" s="85"/>
      <c r="CS172" s="85"/>
      <c r="CT172" s="85"/>
      <c r="CU172" s="85"/>
      <c r="CV172" s="85"/>
      <c r="CW172" s="85"/>
      <c r="CX172" s="85"/>
      <c r="CY172" s="85"/>
      <c r="CZ172" s="85"/>
      <c r="DA172" s="85"/>
      <c r="DB172" s="85"/>
      <c r="DC172" s="85"/>
      <c r="DD172" s="85"/>
      <c r="DE172" s="85"/>
      <c r="DF172" s="85"/>
      <c r="DG172" s="85"/>
      <c r="DH172" s="85"/>
      <c r="DI172" s="85"/>
      <c r="DJ172" s="85"/>
      <c r="DK172" s="85"/>
      <c r="DL172" s="85"/>
      <c r="DM172" s="85"/>
      <c r="DN172" s="85"/>
      <c r="DO172" s="85"/>
      <c r="DP172" s="85"/>
      <c r="DQ172" s="85"/>
      <c r="DR172" s="85"/>
      <c r="DS172" s="85"/>
      <c r="DT172" s="85"/>
      <c r="DU172" s="85"/>
      <c r="DV172" s="85"/>
      <c r="DW172" s="85"/>
      <c r="DX172" s="85"/>
      <c r="DY172" s="85"/>
      <c r="DZ172" s="85"/>
      <c r="EA172" s="85"/>
      <c r="EB172" s="85"/>
      <c r="EC172" s="85"/>
      <c r="ED172" s="85"/>
      <c r="EE172" s="85"/>
      <c r="EF172" s="85"/>
      <c r="EG172" s="85"/>
      <c r="EH172" s="85"/>
      <c r="EI172" s="85"/>
      <c r="EJ172" s="85"/>
      <c r="EK172" s="85"/>
      <c r="EL172" s="85"/>
      <c r="EM172" s="85"/>
      <c r="EN172" s="85"/>
      <c r="EO172" s="85"/>
      <c r="EP172" s="85"/>
      <c r="EQ172" s="85"/>
      <c r="ER172" s="85"/>
      <c r="ES172" s="85"/>
      <c r="ET172" s="85"/>
      <c r="EU172" s="85"/>
      <c r="EV172" s="85"/>
      <c r="EW172" s="85"/>
      <c r="EX172" s="85"/>
      <c r="EY172" s="85"/>
      <c r="EZ172" s="85"/>
      <c r="FA172" s="85"/>
      <c r="FB172" s="85"/>
      <c r="FC172" s="85"/>
    </row>
    <row r="173" spans="25:159" x14ac:dyDescent="0.2"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  <c r="BX173" s="85"/>
      <c r="BY173" s="85"/>
      <c r="BZ173" s="85"/>
      <c r="CA173" s="85"/>
      <c r="CB173" s="85"/>
      <c r="CC173" s="85"/>
      <c r="CD173" s="85"/>
      <c r="CE173" s="85"/>
      <c r="CF173" s="85"/>
      <c r="CG173" s="85"/>
      <c r="CH173" s="85"/>
      <c r="CI173" s="85"/>
      <c r="CJ173" s="85"/>
      <c r="CK173" s="85"/>
      <c r="CL173" s="85"/>
      <c r="CM173" s="85"/>
      <c r="CN173" s="85"/>
      <c r="CO173" s="85"/>
      <c r="CP173" s="85"/>
      <c r="CQ173" s="85"/>
      <c r="CR173" s="85"/>
      <c r="CS173" s="85"/>
      <c r="CT173" s="85"/>
      <c r="CU173" s="85"/>
      <c r="CV173" s="85"/>
      <c r="CW173" s="85"/>
      <c r="CX173" s="85"/>
      <c r="CY173" s="85"/>
      <c r="CZ173" s="85"/>
      <c r="DA173" s="85"/>
      <c r="DB173" s="85"/>
      <c r="DC173" s="85"/>
      <c r="DD173" s="85"/>
      <c r="DE173" s="85"/>
      <c r="DF173" s="85"/>
      <c r="DG173" s="85"/>
      <c r="DH173" s="85"/>
      <c r="DI173" s="85"/>
      <c r="DJ173" s="85"/>
      <c r="DK173" s="85"/>
      <c r="DL173" s="85"/>
      <c r="DM173" s="85"/>
      <c r="DN173" s="85"/>
      <c r="DO173" s="85"/>
      <c r="DP173" s="85"/>
      <c r="DQ173" s="85"/>
      <c r="DR173" s="85"/>
      <c r="DS173" s="85"/>
      <c r="DT173" s="85"/>
      <c r="DU173" s="85"/>
      <c r="DV173" s="85"/>
      <c r="DW173" s="85"/>
      <c r="DX173" s="85"/>
      <c r="DY173" s="85"/>
      <c r="DZ173" s="85"/>
      <c r="EA173" s="85"/>
      <c r="EB173" s="85"/>
      <c r="EC173" s="85"/>
      <c r="ED173" s="85"/>
      <c r="EE173" s="85"/>
      <c r="EF173" s="85"/>
      <c r="EG173" s="85"/>
      <c r="EH173" s="85"/>
      <c r="EI173" s="85"/>
      <c r="EJ173" s="85"/>
      <c r="EK173" s="85"/>
      <c r="EL173" s="85"/>
      <c r="EM173" s="85"/>
      <c r="EN173" s="85"/>
      <c r="EO173" s="85"/>
      <c r="EP173" s="85"/>
      <c r="EQ173" s="85"/>
      <c r="ER173" s="85"/>
      <c r="ES173" s="85"/>
      <c r="ET173" s="85"/>
      <c r="EU173" s="85"/>
      <c r="EV173" s="85"/>
      <c r="EW173" s="85"/>
      <c r="EX173" s="85"/>
      <c r="EY173" s="85"/>
      <c r="EZ173" s="85"/>
      <c r="FA173" s="85"/>
      <c r="FB173" s="85"/>
      <c r="FC173" s="85"/>
    </row>
    <row r="174" spans="25:159" x14ac:dyDescent="0.2"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85"/>
      <c r="BG174" s="85"/>
      <c r="BH174" s="85"/>
      <c r="BI174" s="85"/>
      <c r="BJ174" s="85"/>
      <c r="BK174" s="85"/>
      <c r="BL174" s="85"/>
      <c r="BM174" s="85"/>
      <c r="BN174" s="85"/>
      <c r="BO174" s="85"/>
      <c r="BP174" s="85"/>
      <c r="BQ174" s="85"/>
      <c r="BR174" s="85"/>
      <c r="BS174" s="85"/>
      <c r="BT174" s="85"/>
      <c r="BU174" s="85"/>
      <c r="BV174" s="85"/>
      <c r="BW174" s="85"/>
      <c r="BX174" s="85"/>
      <c r="BY174" s="85"/>
      <c r="BZ174" s="85"/>
      <c r="CA174" s="85"/>
      <c r="CB174" s="85"/>
      <c r="CC174" s="85"/>
      <c r="CD174" s="85"/>
      <c r="CE174" s="85"/>
      <c r="CF174" s="85"/>
      <c r="CG174" s="85"/>
      <c r="CH174" s="85"/>
      <c r="CI174" s="85"/>
      <c r="CJ174" s="85"/>
      <c r="CK174" s="85"/>
      <c r="CL174" s="85"/>
      <c r="CM174" s="85"/>
      <c r="CN174" s="85"/>
      <c r="CO174" s="85"/>
      <c r="CP174" s="85"/>
      <c r="CQ174" s="85"/>
      <c r="CR174" s="85"/>
      <c r="CS174" s="85"/>
      <c r="CT174" s="85"/>
      <c r="CU174" s="85"/>
      <c r="CV174" s="85"/>
      <c r="CW174" s="85"/>
      <c r="CX174" s="85"/>
      <c r="CY174" s="85"/>
      <c r="CZ174" s="85"/>
      <c r="DA174" s="85"/>
      <c r="DB174" s="85"/>
      <c r="DC174" s="85"/>
      <c r="DD174" s="85"/>
      <c r="DE174" s="85"/>
      <c r="DF174" s="85"/>
      <c r="DG174" s="85"/>
      <c r="DH174" s="85"/>
      <c r="DI174" s="85"/>
      <c r="DJ174" s="85"/>
      <c r="DK174" s="85"/>
      <c r="DL174" s="85"/>
      <c r="DM174" s="85"/>
      <c r="DN174" s="85"/>
      <c r="DO174" s="85"/>
      <c r="DP174" s="85"/>
      <c r="DQ174" s="85"/>
      <c r="DR174" s="85"/>
      <c r="DS174" s="85"/>
      <c r="DT174" s="85"/>
      <c r="DU174" s="85"/>
      <c r="DV174" s="85"/>
      <c r="DW174" s="85"/>
      <c r="DX174" s="85"/>
      <c r="DY174" s="85"/>
      <c r="DZ174" s="85"/>
      <c r="EA174" s="85"/>
      <c r="EB174" s="85"/>
      <c r="EC174" s="85"/>
      <c r="ED174" s="85"/>
      <c r="EE174" s="85"/>
      <c r="EF174" s="85"/>
      <c r="EG174" s="85"/>
      <c r="EH174" s="85"/>
      <c r="EI174" s="85"/>
      <c r="EJ174" s="85"/>
      <c r="EK174" s="85"/>
      <c r="EL174" s="85"/>
      <c r="EM174" s="85"/>
      <c r="EN174" s="85"/>
      <c r="EO174" s="85"/>
      <c r="EP174" s="85"/>
      <c r="EQ174" s="85"/>
      <c r="ER174" s="85"/>
      <c r="ES174" s="85"/>
      <c r="ET174" s="85"/>
      <c r="EU174" s="85"/>
      <c r="EV174" s="85"/>
      <c r="EW174" s="85"/>
      <c r="EX174" s="85"/>
      <c r="EY174" s="85"/>
      <c r="EZ174" s="85"/>
      <c r="FA174" s="85"/>
      <c r="FB174" s="85"/>
      <c r="FC174" s="85"/>
    </row>
    <row r="175" spans="25:159" x14ac:dyDescent="0.2"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  <c r="BX175" s="85"/>
      <c r="BY175" s="85"/>
      <c r="BZ175" s="85"/>
      <c r="CA175" s="85"/>
      <c r="CB175" s="85"/>
      <c r="CC175" s="85"/>
      <c r="CD175" s="85"/>
      <c r="CE175" s="85"/>
      <c r="CF175" s="85"/>
      <c r="CG175" s="85"/>
      <c r="CH175" s="85"/>
      <c r="CI175" s="85"/>
      <c r="CJ175" s="85"/>
      <c r="CK175" s="85"/>
      <c r="CL175" s="85"/>
      <c r="CM175" s="85"/>
      <c r="CN175" s="85"/>
      <c r="CO175" s="85"/>
      <c r="CP175" s="85"/>
      <c r="CQ175" s="85"/>
      <c r="CR175" s="85"/>
      <c r="CS175" s="85"/>
      <c r="CT175" s="85"/>
      <c r="CU175" s="85"/>
      <c r="CV175" s="85"/>
      <c r="CW175" s="85"/>
      <c r="CX175" s="85"/>
      <c r="CY175" s="85"/>
      <c r="CZ175" s="85"/>
      <c r="DA175" s="85"/>
      <c r="DB175" s="85"/>
      <c r="DC175" s="85"/>
      <c r="DD175" s="85"/>
      <c r="DE175" s="85"/>
      <c r="DF175" s="85"/>
      <c r="DG175" s="85"/>
      <c r="DH175" s="85"/>
      <c r="DI175" s="85"/>
      <c r="DJ175" s="85"/>
      <c r="DK175" s="85"/>
      <c r="DL175" s="85"/>
      <c r="DM175" s="85"/>
      <c r="DN175" s="85"/>
      <c r="DO175" s="85"/>
      <c r="DP175" s="85"/>
      <c r="DQ175" s="85"/>
      <c r="DR175" s="85"/>
      <c r="DS175" s="85"/>
      <c r="DT175" s="85"/>
      <c r="DU175" s="85"/>
      <c r="DV175" s="85"/>
      <c r="DW175" s="85"/>
      <c r="DX175" s="85"/>
      <c r="DY175" s="85"/>
      <c r="DZ175" s="85"/>
      <c r="EA175" s="85"/>
      <c r="EB175" s="85"/>
      <c r="EC175" s="85"/>
      <c r="ED175" s="85"/>
      <c r="EE175" s="85"/>
      <c r="EF175" s="85"/>
      <c r="EG175" s="85"/>
      <c r="EH175" s="85"/>
      <c r="EI175" s="85"/>
      <c r="EJ175" s="85"/>
      <c r="EK175" s="85"/>
      <c r="EL175" s="85"/>
      <c r="EM175" s="85"/>
      <c r="EN175" s="85"/>
      <c r="EO175" s="85"/>
      <c r="EP175" s="85"/>
      <c r="EQ175" s="85"/>
      <c r="ER175" s="85"/>
      <c r="ES175" s="85"/>
      <c r="ET175" s="85"/>
      <c r="EU175" s="85"/>
      <c r="EV175" s="85"/>
      <c r="EW175" s="85"/>
      <c r="EX175" s="85"/>
      <c r="EY175" s="85"/>
      <c r="EZ175" s="85"/>
      <c r="FA175" s="85"/>
      <c r="FB175" s="85"/>
      <c r="FC175" s="85"/>
    </row>
    <row r="176" spans="25:159" x14ac:dyDescent="0.2"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85"/>
      <c r="BG176" s="85"/>
      <c r="BH176" s="85"/>
      <c r="BI176" s="85"/>
      <c r="BJ176" s="85"/>
      <c r="BK176" s="85"/>
      <c r="BL176" s="85"/>
      <c r="BM176" s="85"/>
      <c r="BN176" s="85"/>
      <c r="BO176" s="85"/>
      <c r="BP176" s="85"/>
      <c r="BQ176" s="85"/>
      <c r="BR176" s="85"/>
      <c r="BS176" s="85"/>
      <c r="BT176" s="85"/>
      <c r="BU176" s="85"/>
      <c r="BV176" s="85"/>
      <c r="BW176" s="85"/>
      <c r="BX176" s="85"/>
      <c r="BY176" s="85"/>
      <c r="BZ176" s="85"/>
      <c r="CA176" s="85"/>
      <c r="CB176" s="85"/>
      <c r="CC176" s="85"/>
      <c r="CD176" s="85"/>
      <c r="CE176" s="85"/>
      <c r="CF176" s="85"/>
      <c r="CG176" s="85"/>
      <c r="CH176" s="85"/>
      <c r="CI176" s="85"/>
      <c r="CJ176" s="85"/>
      <c r="CK176" s="85"/>
      <c r="CL176" s="85"/>
      <c r="CM176" s="85"/>
      <c r="CN176" s="85"/>
      <c r="CO176" s="85"/>
      <c r="CP176" s="85"/>
      <c r="CQ176" s="85"/>
      <c r="CR176" s="85"/>
      <c r="CS176" s="85"/>
      <c r="CT176" s="85"/>
      <c r="CU176" s="85"/>
      <c r="CV176" s="85"/>
      <c r="CW176" s="85"/>
      <c r="CX176" s="85"/>
      <c r="CY176" s="85"/>
      <c r="CZ176" s="85"/>
      <c r="DA176" s="85"/>
      <c r="DB176" s="85"/>
      <c r="DC176" s="85"/>
      <c r="DD176" s="85"/>
      <c r="DE176" s="85"/>
      <c r="DF176" s="85"/>
      <c r="DG176" s="85"/>
      <c r="DH176" s="85"/>
      <c r="DI176" s="85"/>
      <c r="DJ176" s="85"/>
      <c r="DK176" s="85"/>
      <c r="DL176" s="85"/>
      <c r="DM176" s="85"/>
      <c r="DN176" s="85"/>
      <c r="DO176" s="85"/>
      <c r="DP176" s="85"/>
      <c r="DQ176" s="85"/>
      <c r="DR176" s="85"/>
      <c r="DS176" s="85"/>
      <c r="DT176" s="85"/>
      <c r="DU176" s="85"/>
      <c r="DV176" s="85"/>
      <c r="DW176" s="85"/>
      <c r="DX176" s="85"/>
      <c r="DY176" s="85"/>
      <c r="DZ176" s="85"/>
      <c r="EA176" s="85"/>
      <c r="EB176" s="85"/>
      <c r="EC176" s="85"/>
      <c r="ED176" s="85"/>
      <c r="EE176" s="85"/>
      <c r="EF176" s="85"/>
      <c r="EG176" s="85"/>
      <c r="EH176" s="85"/>
      <c r="EI176" s="85"/>
      <c r="EJ176" s="85"/>
      <c r="EK176" s="85"/>
      <c r="EL176" s="85"/>
      <c r="EM176" s="85"/>
      <c r="EN176" s="85"/>
      <c r="EO176" s="85"/>
      <c r="EP176" s="85"/>
      <c r="EQ176" s="85"/>
      <c r="ER176" s="85"/>
      <c r="ES176" s="85"/>
      <c r="ET176" s="85"/>
      <c r="EU176" s="85"/>
      <c r="EV176" s="85"/>
      <c r="EW176" s="85"/>
      <c r="EX176" s="85"/>
      <c r="EY176" s="85"/>
      <c r="EZ176" s="85"/>
      <c r="FA176" s="85"/>
      <c r="FB176" s="85"/>
      <c r="FC176" s="85"/>
    </row>
    <row r="177" spans="25:159" x14ac:dyDescent="0.2"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5"/>
      <c r="CH177" s="85"/>
      <c r="CI177" s="85"/>
      <c r="CJ177" s="85"/>
      <c r="CK177" s="85"/>
      <c r="CL177" s="85"/>
      <c r="CM177" s="85"/>
      <c r="CN177" s="85"/>
      <c r="CO177" s="85"/>
      <c r="CP177" s="85"/>
      <c r="CQ177" s="85"/>
      <c r="CR177" s="85"/>
      <c r="CS177" s="85"/>
      <c r="CT177" s="85"/>
      <c r="CU177" s="85"/>
      <c r="CV177" s="85"/>
      <c r="CW177" s="85"/>
      <c r="CX177" s="85"/>
      <c r="CY177" s="85"/>
      <c r="CZ177" s="85"/>
      <c r="DA177" s="85"/>
      <c r="DB177" s="85"/>
      <c r="DC177" s="85"/>
      <c r="DD177" s="85"/>
      <c r="DE177" s="85"/>
      <c r="DF177" s="85"/>
      <c r="DG177" s="85"/>
      <c r="DH177" s="85"/>
      <c r="DI177" s="85"/>
      <c r="DJ177" s="85"/>
      <c r="DK177" s="85"/>
      <c r="DL177" s="85"/>
      <c r="DM177" s="85"/>
      <c r="DN177" s="85"/>
      <c r="DO177" s="85"/>
      <c r="DP177" s="85"/>
      <c r="DQ177" s="85"/>
      <c r="DR177" s="85"/>
      <c r="DS177" s="85"/>
      <c r="DT177" s="85"/>
      <c r="DU177" s="85"/>
      <c r="DV177" s="85"/>
      <c r="DW177" s="85"/>
      <c r="DX177" s="85"/>
      <c r="DY177" s="85"/>
      <c r="DZ177" s="85"/>
      <c r="EA177" s="85"/>
      <c r="EB177" s="85"/>
      <c r="EC177" s="85"/>
      <c r="ED177" s="85"/>
      <c r="EE177" s="85"/>
      <c r="EF177" s="85"/>
      <c r="EG177" s="85"/>
      <c r="EH177" s="85"/>
      <c r="EI177" s="85"/>
      <c r="EJ177" s="85"/>
      <c r="EK177" s="85"/>
      <c r="EL177" s="85"/>
      <c r="EM177" s="85"/>
      <c r="EN177" s="85"/>
      <c r="EO177" s="85"/>
      <c r="EP177" s="85"/>
      <c r="EQ177" s="85"/>
      <c r="ER177" s="85"/>
      <c r="ES177" s="85"/>
      <c r="ET177" s="85"/>
      <c r="EU177" s="85"/>
      <c r="EV177" s="85"/>
      <c r="EW177" s="85"/>
      <c r="EX177" s="85"/>
      <c r="EY177" s="85"/>
      <c r="EZ177" s="85"/>
      <c r="FA177" s="85"/>
      <c r="FB177" s="85"/>
      <c r="FC177" s="85"/>
    </row>
    <row r="178" spans="25:159" x14ac:dyDescent="0.2"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  <c r="BP178" s="85"/>
      <c r="BQ178" s="85"/>
      <c r="BR178" s="85"/>
      <c r="BS178" s="85"/>
      <c r="BT178" s="85"/>
      <c r="BU178" s="85"/>
      <c r="BV178" s="85"/>
      <c r="BW178" s="85"/>
      <c r="BX178" s="85"/>
      <c r="BY178" s="85"/>
      <c r="BZ178" s="85"/>
      <c r="CA178" s="85"/>
      <c r="CB178" s="85"/>
      <c r="CC178" s="85"/>
      <c r="CD178" s="85"/>
      <c r="CE178" s="85"/>
      <c r="CF178" s="85"/>
      <c r="CG178" s="85"/>
      <c r="CH178" s="85"/>
      <c r="CI178" s="85"/>
      <c r="CJ178" s="85"/>
      <c r="CK178" s="85"/>
      <c r="CL178" s="85"/>
      <c r="CM178" s="85"/>
      <c r="CN178" s="85"/>
      <c r="CO178" s="85"/>
      <c r="CP178" s="85"/>
      <c r="CQ178" s="85"/>
      <c r="CR178" s="85"/>
      <c r="CS178" s="85"/>
      <c r="CT178" s="85"/>
      <c r="CU178" s="85"/>
      <c r="CV178" s="85"/>
      <c r="CW178" s="85"/>
      <c r="CX178" s="85"/>
      <c r="CY178" s="85"/>
      <c r="CZ178" s="85"/>
      <c r="DA178" s="85"/>
      <c r="DB178" s="85"/>
      <c r="DC178" s="85"/>
      <c r="DD178" s="85"/>
      <c r="DE178" s="85"/>
      <c r="DF178" s="85"/>
      <c r="DG178" s="85"/>
      <c r="DH178" s="85"/>
      <c r="DI178" s="85"/>
      <c r="DJ178" s="85"/>
      <c r="DK178" s="85"/>
      <c r="DL178" s="85"/>
      <c r="DM178" s="85"/>
      <c r="DN178" s="85"/>
      <c r="DO178" s="85"/>
      <c r="DP178" s="85"/>
      <c r="DQ178" s="85"/>
      <c r="DR178" s="85"/>
      <c r="DS178" s="85"/>
      <c r="DT178" s="85"/>
      <c r="DU178" s="85"/>
      <c r="DV178" s="85"/>
      <c r="DW178" s="85"/>
      <c r="DX178" s="85"/>
      <c r="DY178" s="85"/>
      <c r="DZ178" s="85"/>
      <c r="EA178" s="85"/>
      <c r="EB178" s="85"/>
      <c r="EC178" s="85"/>
      <c r="ED178" s="85"/>
      <c r="EE178" s="85"/>
      <c r="EF178" s="85"/>
      <c r="EG178" s="85"/>
      <c r="EH178" s="85"/>
      <c r="EI178" s="85"/>
      <c r="EJ178" s="85"/>
      <c r="EK178" s="85"/>
      <c r="EL178" s="85"/>
      <c r="EM178" s="85"/>
      <c r="EN178" s="85"/>
      <c r="EO178" s="85"/>
      <c r="EP178" s="85"/>
      <c r="EQ178" s="85"/>
      <c r="ER178" s="85"/>
      <c r="ES178" s="85"/>
      <c r="ET178" s="85"/>
      <c r="EU178" s="85"/>
      <c r="EV178" s="85"/>
      <c r="EW178" s="85"/>
      <c r="EX178" s="85"/>
      <c r="EY178" s="85"/>
      <c r="EZ178" s="85"/>
      <c r="FA178" s="85"/>
      <c r="FB178" s="85"/>
      <c r="FC178" s="85"/>
    </row>
    <row r="179" spans="25:159" x14ac:dyDescent="0.2"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  <c r="BX179" s="85"/>
      <c r="BY179" s="85"/>
      <c r="BZ179" s="85"/>
      <c r="CA179" s="85"/>
      <c r="CB179" s="85"/>
      <c r="CC179" s="85"/>
      <c r="CD179" s="85"/>
      <c r="CE179" s="85"/>
      <c r="CF179" s="85"/>
      <c r="CG179" s="85"/>
      <c r="CH179" s="85"/>
      <c r="CI179" s="85"/>
      <c r="CJ179" s="85"/>
      <c r="CK179" s="85"/>
      <c r="CL179" s="85"/>
      <c r="CM179" s="85"/>
      <c r="CN179" s="85"/>
      <c r="CO179" s="85"/>
      <c r="CP179" s="85"/>
      <c r="CQ179" s="85"/>
      <c r="CR179" s="85"/>
      <c r="CS179" s="85"/>
      <c r="CT179" s="85"/>
      <c r="CU179" s="85"/>
      <c r="CV179" s="85"/>
      <c r="CW179" s="85"/>
      <c r="CX179" s="85"/>
      <c r="CY179" s="85"/>
      <c r="CZ179" s="85"/>
      <c r="DA179" s="85"/>
      <c r="DB179" s="85"/>
      <c r="DC179" s="85"/>
      <c r="DD179" s="85"/>
      <c r="DE179" s="85"/>
      <c r="DF179" s="85"/>
      <c r="DG179" s="85"/>
      <c r="DH179" s="85"/>
      <c r="DI179" s="85"/>
      <c r="DJ179" s="85"/>
      <c r="DK179" s="85"/>
      <c r="DL179" s="85"/>
      <c r="DM179" s="85"/>
      <c r="DN179" s="85"/>
      <c r="DO179" s="85"/>
      <c r="DP179" s="85"/>
      <c r="DQ179" s="85"/>
      <c r="DR179" s="85"/>
      <c r="DS179" s="85"/>
      <c r="DT179" s="85"/>
      <c r="DU179" s="85"/>
      <c r="DV179" s="85"/>
      <c r="DW179" s="85"/>
      <c r="DX179" s="85"/>
      <c r="DY179" s="85"/>
      <c r="DZ179" s="85"/>
      <c r="EA179" s="85"/>
      <c r="EB179" s="85"/>
      <c r="EC179" s="85"/>
      <c r="ED179" s="85"/>
      <c r="EE179" s="85"/>
      <c r="EF179" s="85"/>
      <c r="EG179" s="85"/>
      <c r="EH179" s="85"/>
      <c r="EI179" s="85"/>
      <c r="EJ179" s="85"/>
      <c r="EK179" s="85"/>
      <c r="EL179" s="85"/>
      <c r="EM179" s="85"/>
      <c r="EN179" s="85"/>
      <c r="EO179" s="85"/>
      <c r="EP179" s="85"/>
      <c r="EQ179" s="85"/>
      <c r="ER179" s="85"/>
      <c r="ES179" s="85"/>
      <c r="ET179" s="85"/>
      <c r="EU179" s="85"/>
      <c r="EV179" s="85"/>
      <c r="EW179" s="85"/>
      <c r="EX179" s="85"/>
      <c r="EY179" s="85"/>
      <c r="EZ179" s="85"/>
      <c r="FA179" s="85"/>
      <c r="FB179" s="85"/>
      <c r="FC179" s="85"/>
    </row>
    <row r="180" spans="25:159" x14ac:dyDescent="0.2"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  <c r="BP180" s="85"/>
      <c r="BQ180" s="85"/>
      <c r="BR180" s="85"/>
      <c r="BS180" s="85"/>
      <c r="BT180" s="85"/>
      <c r="BU180" s="85"/>
      <c r="BV180" s="85"/>
      <c r="BW180" s="85"/>
      <c r="BX180" s="85"/>
      <c r="BY180" s="85"/>
      <c r="BZ180" s="85"/>
      <c r="CA180" s="85"/>
      <c r="CB180" s="85"/>
      <c r="CC180" s="85"/>
      <c r="CD180" s="85"/>
      <c r="CE180" s="85"/>
      <c r="CF180" s="85"/>
      <c r="CG180" s="85"/>
      <c r="CH180" s="85"/>
      <c r="CI180" s="85"/>
      <c r="CJ180" s="85"/>
      <c r="CK180" s="85"/>
      <c r="CL180" s="85"/>
      <c r="CM180" s="85"/>
      <c r="CN180" s="85"/>
      <c r="CO180" s="85"/>
      <c r="CP180" s="85"/>
      <c r="CQ180" s="85"/>
      <c r="CR180" s="85"/>
      <c r="CS180" s="85"/>
      <c r="CT180" s="85"/>
      <c r="CU180" s="85"/>
      <c r="CV180" s="85"/>
      <c r="CW180" s="85"/>
      <c r="CX180" s="85"/>
      <c r="CY180" s="85"/>
      <c r="CZ180" s="85"/>
      <c r="DA180" s="85"/>
      <c r="DB180" s="85"/>
      <c r="DC180" s="85"/>
      <c r="DD180" s="85"/>
      <c r="DE180" s="85"/>
      <c r="DF180" s="85"/>
      <c r="DG180" s="85"/>
      <c r="DH180" s="85"/>
      <c r="DI180" s="85"/>
      <c r="DJ180" s="85"/>
      <c r="DK180" s="85"/>
      <c r="DL180" s="85"/>
      <c r="DM180" s="85"/>
      <c r="DN180" s="85"/>
      <c r="DO180" s="85"/>
      <c r="DP180" s="85"/>
      <c r="DQ180" s="85"/>
      <c r="DR180" s="85"/>
      <c r="DS180" s="85"/>
      <c r="DT180" s="85"/>
      <c r="DU180" s="85"/>
      <c r="DV180" s="85"/>
      <c r="DW180" s="85"/>
      <c r="DX180" s="85"/>
      <c r="DY180" s="85"/>
      <c r="DZ180" s="85"/>
      <c r="EA180" s="85"/>
      <c r="EB180" s="85"/>
      <c r="EC180" s="85"/>
      <c r="ED180" s="85"/>
      <c r="EE180" s="85"/>
      <c r="EF180" s="85"/>
      <c r="EG180" s="85"/>
      <c r="EH180" s="85"/>
      <c r="EI180" s="85"/>
      <c r="EJ180" s="85"/>
      <c r="EK180" s="85"/>
      <c r="EL180" s="85"/>
      <c r="EM180" s="85"/>
      <c r="EN180" s="85"/>
      <c r="EO180" s="85"/>
      <c r="EP180" s="85"/>
      <c r="EQ180" s="85"/>
      <c r="ER180" s="85"/>
      <c r="ES180" s="85"/>
      <c r="ET180" s="85"/>
      <c r="EU180" s="85"/>
      <c r="EV180" s="85"/>
      <c r="EW180" s="85"/>
      <c r="EX180" s="85"/>
      <c r="EY180" s="85"/>
      <c r="EZ180" s="85"/>
      <c r="FA180" s="85"/>
      <c r="FB180" s="85"/>
      <c r="FC180" s="85"/>
    </row>
    <row r="181" spans="25:159" x14ac:dyDescent="0.2"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85"/>
      <c r="BV181" s="85"/>
      <c r="BW181" s="85"/>
      <c r="BX181" s="85"/>
      <c r="BY181" s="85"/>
      <c r="BZ181" s="85"/>
      <c r="CA181" s="85"/>
      <c r="CB181" s="85"/>
      <c r="CC181" s="85"/>
      <c r="CD181" s="85"/>
      <c r="CE181" s="85"/>
      <c r="CF181" s="85"/>
      <c r="CG181" s="85"/>
      <c r="CH181" s="85"/>
      <c r="CI181" s="85"/>
      <c r="CJ181" s="85"/>
      <c r="CK181" s="85"/>
      <c r="CL181" s="85"/>
      <c r="CM181" s="85"/>
      <c r="CN181" s="85"/>
      <c r="CO181" s="85"/>
      <c r="CP181" s="85"/>
      <c r="CQ181" s="85"/>
      <c r="CR181" s="85"/>
      <c r="CS181" s="85"/>
      <c r="CT181" s="85"/>
      <c r="CU181" s="85"/>
      <c r="CV181" s="85"/>
      <c r="CW181" s="85"/>
      <c r="CX181" s="85"/>
      <c r="CY181" s="85"/>
      <c r="CZ181" s="85"/>
      <c r="DA181" s="85"/>
      <c r="DB181" s="85"/>
      <c r="DC181" s="85"/>
      <c r="DD181" s="85"/>
      <c r="DE181" s="85"/>
      <c r="DF181" s="85"/>
      <c r="DG181" s="85"/>
      <c r="DH181" s="85"/>
      <c r="DI181" s="85"/>
      <c r="DJ181" s="85"/>
      <c r="DK181" s="85"/>
      <c r="DL181" s="85"/>
      <c r="DM181" s="85"/>
      <c r="DN181" s="85"/>
      <c r="DO181" s="85"/>
      <c r="DP181" s="85"/>
      <c r="DQ181" s="85"/>
      <c r="DR181" s="85"/>
      <c r="DS181" s="85"/>
      <c r="DT181" s="85"/>
      <c r="DU181" s="85"/>
      <c r="DV181" s="85"/>
      <c r="DW181" s="85"/>
      <c r="DX181" s="85"/>
      <c r="DY181" s="85"/>
      <c r="DZ181" s="85"/>
      <c r="EA181" s="85"/>
      <c r="EB181" s="85"/>
      <c r="EC181" s="85"/>
      <c r="ED181" s="85"/>
      <c r="EE181" s="85"/>
      <c r="EF181" s="85"/>
      <c r="EG181" s="85"/>
      <c r="EH181" s="85"/>
      <c r="EI181" s="85"/>
      <c r="EJ181" s="85"/>
      <c r="EK181" s="85"/>
      <c r="EL181" s="85"/>
      <c r="EM181" s="85"/>
      <c r="EN181" s="85"/>
      <c r="EO181" s="85"/>
      <c r="EP181" s="85"/>
      <c r="EQ181" s="85"/>
      <c r="ER181" s="85"/>
      <c r="ES181" s="85"/>
      <c r="ET181" s="85"/>
      <c r="EU181" s="85"/>
      <c r="EV181" s="85"/>
      <c r="EW181" s="85"/>
      <c r="EX181" s="85"/>
      <c r="EY181" s="85"/>
      <c r="EZ181" s="85"/>
      <c r="FA181" s="85"/>
      <c r="FB181" s="85"/>
      <c r="FC181" s="85"/>
    </row>
    <row r="182" spans="25:159" x14ac:dyDescent="0.2"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85"/>
      <c r="BY182" s="85"/>
      <c r="BZ182" s="85"/>
      <c r="CA182" s="85"/>
      <c r="CB182" s="85"/>
      <c r="CC182" s="85"/>
      <c r="CD182" s="85"/>
      <c r="CE182" s="85"/>
      <c r="CF182" s="85"/>
      <c r="CG182" s="85"/>
      <c r="CH182" s="85"/>
      <c r="CI182" s="85"/>
      <c r="CJ182" s="85"/>
      <c r="CK182" s="85"/>
      <c r="CL182" s="85"/>
      <c r="CM182" s="85"/>
      <c r="CN182" s="85"/>
      <c r="CO182" s="85"/>
      <c r="CP182" s="85"/>
      <c r="CQ182" s="85"/>
      <c r="CR182" s="85"/>
      <c r="CS182" s="85"/>
      <c r="CT182" s="85"/>
      <c r="CU182" s="85"/>
      <c r="CV182" s="85"/>
      <c r="CW182" s="85"/>
      <c r="CX182" s="85"/>
      <c r="CY182" s="85"/>
      <c r="CZ182" s="85"/>
      <c r="DA182" s="85"/>
      <c r="DB182" s="85"/>
      <c r="DC182" s="85"/>
      <c r="DD182" s="85"/>
      <c r="DE182" s="85"/>
      <c r="DF182" s="85"/>
      <c r="DG182" s="85"/>
      <c r="DH182" s="85"/>
      <c r="DI182" s="85"/>
      <c r="DJ182" s="85"/>
      <c r="DK182" s="85"/>
      <c r="DL182" s="85"/>
      <c r="DM182" s="85"/>
      <c r="DN182" s="85"/>
      <c r="DO182" s="85"/>
      <c r="DP182" s="85"/>
      <c r="DQ182" s="85"/>
      <c r="DR182" s="85"/>
      <c r="DS182" s="85"/>
      <c r="DT182" s="85"/>
      <c r="DU182" s="85"/>
      <c r="DV182" s="85"/>
      <c r="DW182" s="85"/>
      <c r="DX182" s="85"/>
      <c r="DY182" s="85"/>
      <c r="DZ182" s="85"/>
      <c r="EA182" s="85"/>
      <c r="EB182" s="85"/>
      <c r="EC182" s="85"/>
      <c r="ED182" s="85"/>
      <c r="EE182" s="85"/>
      <c r="EF182" s="85"/>
      <c r="EG182" s="85"/>
      <c r="EH182" s="85"/>
      <c r="EI182" s="85"/>
      <c r="EJ182" s="85"/>
      <c r="EK182" s="85"/>
      <c r="EL182" s="85"/>
      <c r="EM182" s="85"/>
      <c r="EN182" s="85"/>
      <c r="EO182" s="85"/>
      <c r="EP182" s="85"/>
      <c r="EQ182" s="85"/>
      <c r="ER182" s="85"/>
      <c r="ES182" s="85"/>
      <c r="ET182" s="85"/>
      <c r="EU182" s="85"/>
      <c r="EV182" s="85"/>
      <c r="EW182" s="85"/>
      <c r="EX182" s="85"/>
      <c r="EY182" s="85"/>
      <c r="EZ182" s="85"/>
      <c r="FA182" s="85"/>
      <c r="FB182" s="85"/>
      <c r="FC182" s="85"/>
    </row>
    <row r="183" spans="25:159" x14ac:dyDescent="0.2"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85"/>
      <c r="BG183" s="85"/>
      <c r="BH183" s="85"/>
      <c r="BI183" s="85"/>
      <c r="BJ183" s="85"/>
      <c r="BK183" s="85"/>
      <c r="BL183" s="85"/>
      <c r="BM183" s="85"/>
      <c r="BN183" s="85"/>
      <c r="BO183" s="85"/>
      <c r="BP183" s="85"/>
      <c r="BQ183" s="85"/>
      <c r="BR183" s="85"/>
      <c r="BS183" s="85"/>
      <c r="BT183" s="85"/>
      <c r="BU183" s="85"/>
      <c r="BV183" s="85"/>
      <c r="BW183" s="85"/>
      <c r="BX183" s="85"/>
      <c r="BY183" s="85"/>
      <c r="BZ183" s="85"/>
      <c r="CA183" s="85"/>
      <c r="CB183" s="85"/>
      <c r="CC183" s="85"/>
      <c r="CD183" s="85"/>
      <c r="CE183" s="85"/>
      <c r="CF183" s="85"/>
      <c r="CG183" s="85"/>
      <c r="CH183" s="85"/>
      <c r="CI183" s="85"/>
      <c r="CJ183" s="85"/>
      <c r="CK183" s="85"/>
      <c r="CL183" s="85"/>
      <c r="CM183" s="85"/>
      <c r="CN183" s="85"/>
      <c r="CO183" s="85"/>
      <c r="CP183" s="85"/>
      <c r="CQ183" s="85"/>
      <c r="CR183" s="85"/>
      <c r="CS183" s="85"/>
      <c r="CT183" s="85"/>
      <c r="CU183" s="85"/>
      <c r="CV183" s="85"/>
      <c r="CW183" s="85"/>
      <c r="CX183" s="85"/>
      <c r="CY183" s="85"/>
      <c r="CZ183" s="85"/>
      <c r="DA183" s="85"/>
      <c r="DB183" s="85"/>
      <c r="DC183" s="85"/>
      <c r="DD183" s="85"/>
      <c r="DE183" s="85"/>
      <c r="DF183" s="85"/>
      <c r="DG183" s="85"/>
      <c r="DH183" s="85"/>
      <c r="DI183" s="85"/>
      <c r="DJ183" s="85"/>
      <c r="DK183" s="85"/>
      <c r="DL183" s="85"/>
      <c r="DM183" s="85"/>
      <c r="DN183" s="85"/>
      <c r="DO183" s="85"/>
      <c r="DP183" s="85"/>
      <c r="DQ183" s="85"/>
      <c r="DR183" s="85"/>
      <c r="DS183" s="85"/>
      <c r="DT183" s="85"/>
      <c r="DU183" s="85"/>
      <c r="DV183" s="85"/>
      <c r="DW183" s="85"/>
      <c r="DX183" s="85"/>
      <c r="DY183" s="85"/>
      <c r="DZ183" s="85"/>
      <c r="EA183" s="85"/>
      <c r="EB183" s="85"/>
      <c r="EC183" s="85"/>
      <c r="ED183" s="85"/>
      <c r="EE183" s="85"/>
      <c r="EF183" s="85"/>
      <c r="EG183" s="85"/>
      <c r="EH183" s="85"/>
      <c r="EI183" s="85"/>
      <c r="EJ183" s="85"/>
      <c r="EK183" s="85"/>
      <c r="EL183" s="85"/>
      <c r="EM183" s="85"/>
      <c r="EN183" s="85"/>
      <c r="EO183" s="85"/>
      <c r="EP183" s="85"/>
      <c r="EQ183" s="85"/>
      <c r="ER183" s="85"/>
      <c r="ES183" s="85"/>
      <c r="ET183" s="85"/>
      <c r="EU183" s="85"/>
      <c r="EV183" s="85"/>
      <c r="EW183" s="85"/>
      <c r="EX183" s="85"/>
      <c r="EY183" s="85"/>
      <c r="EZ183" s="85"/>
      <c r="FA183" s="85"/>
      <c r="FB183" s="85"/>
      <c r="FC183" s="85"/>
    </row>
    <row r="184" spans="25:159" x14ac:dyDescent="0.2"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  <c r="BX184" s="85"/>
      <c r="BY184" s="85"/>
      <c r="BZ184" s="85"/>
      <c r="CA184" s="85"/>
      <c r="CB184" s="85"/>
      <c r="CC184" s="85"/>
      <c r="CD184" s="85"/>
      <c r="CE184" s="85"/>
      <c r="CF184" s="85"/>
      <c r="CG184" s="85"/>
      <c r="CH184" s="85"/>
      <c r="CI184" s="85"/>
      <c r="CJ184" s="85"/>
      <c r="CK184" s="85"/>
      <c r="CL184" s="85"/>
      <c r="CM184" s="85"/>
      <c r="CN184" s="85"/>
      <c r="CO184" s="85"/>
      <c r="CP184" s="85"/>
      <c r="CQ184" s="85"/>
      <c r="CR184" s="85"/>
      <c r="CS184" s="85"/>
      <c r="CT184" s="85"/>
      <c r="CU184" s="85"/>
      <c r="CV184" s="85"/>
      <c r="CW184" s="85"/>
      <c r="CX184" s="85"/>
      <c r="CY184" s="85"/>
      <c r="CZ184" s="85"/>
      <c r="DA184" s="85"/>
      <c r="DB184" s="85"/>
      <c r="DC184" s="85"/>
      <c r="DD184" s="85"/>
      <c r="DE184" s="85"/>
      <c r="DF184" s="85"/>
      <c r="DG184" s="85"/>
      <c r="DH184" s="85"/>
      <c r="DI184" s="85"/>
      <c r="DJ184" s="85"/>
      <c r="DK184" s="85"/>
      <c r="DL184" s="85"/>
      <c r="DM184" s="85"/>
      <c r="DN184" s="85"/>
      <c r="DO184" s="85"/>
      <c r="DP184" s="85"/>
      <c r="DQ184" s="85"/>
      <c r="DR184" s="85"/>
      <c r="DS184" s="85"/>
      <c r="DT184" s="85"/>
      <c r="DU184" s="85"/>
      <c r="DV184" s="85"/>
      <c r="DW184" s="85"/>
      <c r="DX184" s="85"/>
      <c r="DY184" s="85"/>
      <c r="DZ184" s="85"/>
      <c r="EA184" s="85"/>
      <c r="EB184" s="85"/>
      <c r="EC184" s="85"/>
      <c r="ED184" s="85"/>
      <c r="EE184" s="85"/>
      <c r="EF184" s="85"/>
      <c r="EG184" s="85"/>
      <c r="EH184" s="85"/>
      <c r="EI184" s="85"/>
      <c r="EJ184" s="85"/>
      <c r="EK184" s="85"/>
      <c r="EL184" s="85"/>
      <c r="EM184" s="85"/>
      <c r="EN184" s="85"/>
      <c r="EO184" s="85"/>
      <c r="EP184" s="85"/>
      <c r="EQ184" s="85"/>
      <c r="ER184" s="85"/>
      <c r="ES184" s="85"/>
      <c r="ET184" s="85"/>
      <c r="EU184" s="85"/>
      <c r="EV184" s="85"/>
      <c r="EW184" s="85"/>
      <c r="EX184" s="85"/>
      <c r="EY184" s="85"/>
      <c r="EZ184" s="85"/>
      <c r="FA184" s="85"/>
      <c r="FB184" s="85"/>
      <c r="FC184" s="85"/>
    </row>
    <row r="185" spans="25:159" x14ac:dyDescent="0.2"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85"/>
      <c r="CG185" s="85"/>
      <c r="CH185" s="85"/>
      <c r="CI185" s="85"/>
      <c r="CJ185" s="85"/>
      <c r="CK185" s="85"/>
      <c r="CL185" s="85"/>
      <c r="CM185" s="85"/>
      <c r="CN185" s="85"/>
      <c r="CO185" s="85"/>
      <c r="CP185" s="85"/>
      <c r="CQ185" s="85"/>
      <c r="CR185" s="85"/>
      <c r="CS185" s="85"/>
      <c r="CT185" s="85"/>
      <c r="CU185" s="85"/>
      <c r="CV185" s="85"/>
      <c r="CW185" s="85"/>
      <c r="CX185" s="85"/>
      <c r="CY185" s="85"/>
      <c r="CZ185" s="85"/>
      <c r="DA185" s="85"/>
      <c r="DB185" s="85"/>
      <c r="DC185" s="85"/>
      <c r="DD185" s="85"/>
      <c r="DE185" s="85"/>
      <c r="DF185" s="85"/>
      <c r="DG185" s="85"/>
      <c r="DH185" s="85"/>
      <c r="DI185" s="85"/>
      <c r="DJ185" s="85"/>
      <c r="DK185" s="85"/>
      <c r="DL185" s="85"/>
      <c r="DM185" s="85"/>
      <c r="DN185" s="85"/>
      <c r="DO185" s="85"/>
      <c r="DP185" s="85"/>
      <c r="DQ185" s="85"/>
      <c r="DR185" s="85"/>
      <c r="DS185" s="85"/>
      <c r="DT185" s="85"/>
      <c r="DU185" s="85"/>
      <c r="DV185" s="85"/>
      <c r="DW185" s="85"/>
      <c r="DX185" s="85"/>
      <c r="DY185" s="85"/>
      <c r="DZ185" s="85"/>
      <c r="EA185" s="85"/>
      <c r="EB185" s="85"/>
      <c r="EC185" s="85"/>
      <c r="ED185" s="85"/>
      <c r="EE185" s="85"/>
      <c r="EF185" s="85"/>
      <c r="EG185" s="85"/>
      <c r="EH185" s="85"/>
      <c r="EI185" s="85"/>
      <c r="EJ185" s="85"/>
      <c r="EK185" s="85"/>
      <c r="EL185" s="85"/>
      <c r="EM185" s="85"/>
      <c r="EN185" s="85"/>
      <c r="EO185" s="85"/>
      <c r="EP185" s="85"/>
      <c r="EQ185" s="85"/>
      <c r="ER185" s="85"/>
      <c r="ES185" s="85"/>
      <c r="ET185" s="85"/>
      <c r="EU185" s="85"/>
      <c r="EV185" s="85"/>
      <c r="EW185" s="85"/>
      <c r="EX185" s="85"/>
      <c r="EY185" s="85"/>
      <c r="EZ185" s="85"/>
      <c r="FA185" s="85"/>
      <c r="FB185" s="85"/>
      <c r="FC185" s="85"/>
    </row>
    <row r="186" spans="25:159" x14ac:dyDescent="0.2"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5"/>
      <c r="CH186" s="85"/>
      <c r="CI186" s="85"/>
      <c r="CJ186" s="85"/>
      <c r="CK186" s="85"/>
      <c r="CL186" s="85"/>
      <c r="CM186" s="85"/>
      <c r="CN186" s="85"/>
      <c r="CO186" s="85"/>
      <c r="CP186" s="85"/>
      <c r="CQ186" s="85"/>
      <c r="CR186" s="85"/>
      <c r="CS186" s="85"/>
      <c r="CT186" s="85"/>
      <c r="CU186" s="85"/>
      <c r="CV186" s="85"/>
      <c r="CW186" s="85"/>
      <c r="CX186" s="85"/>
      <c r="CY186" s="85"/>
      <c r="CZ186" s="85"/>
      <c r="DA186" s="85"/>
      <c r="DB186" s="85"/>
      <c r="DC186" s="85"/>
      <c r="DD186" s="85"/>
      <c r="DE186" s="85"/>
      <c r="DF186" s="85"/>
      <c r="DG186" s="85"/>
      <c r="DH186" s="85"/>
      <c r="DI186" s="85"/>
      <c r="DJ186" s="85"/>
      <c r="DK186" s="85"/>
      <c r="DL186" s="85"/>
      <c r="DM186" s="85"/>
      <c r="DN186" s="85"/>
      <c r="DO186" s="85"/>
      <c r="DP186" s="85"/>
      <c r="DQ186" s="85"/>
      <c r="DR186" s="85"/>
      <c r="DS186" s="85"/>
      <c r="DT186" s="85"/>
      <c r="DU186" s="85"/>
      <c r="DV186" s="85"/>
      <c r="DW186" s="85"/>
      <c r="DX186" s="85"/>
      <c r="DY186" s="85"/>
      <c r="DZ186" s="85"/>
      <c r="EA186" s="85"/>
      <c r="EB186" s="85"/>
      <c r="EC186" s="85"/>
      <c r="ED186" s="85"/>
      <c r="EE186" s="85"/>
      <c r="EF186" s="85"/>
      <c r="EG186" s="85"/>
      <c r="EH186" s="85"/>
      <c r="EI186" s="85"/>
      <c r="EJ186" s="85"/>
      <c r="EK186" s="85"/>
      <c r="EL186" s="85"/>
      <c r="EM186" s="85"/>
      <c r="EN186" s="85"/>
      <c r="EO186" s="85"/>
      <c r="EP186" s="85"/>
      <c r="EQ186" s="85"/>
      <c r="ER186" s="85"/>
      <c r="ES186" s="85"/>
      <c r="ET186" s="85"/>
      <c r="EU186" s="85"/>
      <c r="EV186" s="85"/>
      <c r="EW186" s="85"/>
      <c r="EX186" s="85"/>
      <c r="EY186" s="85"/>
      <c r="EZ186" s="85"/>
      <c r="FA186" s="85"/>
      <c r="FB186" s="85"/>
      <c r="FC186" s="85"/>
    </row>
    <row r="187" spans="25:159" x14ac:dyDescent="0.2"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  <c r="BX187" s="85"/>
      <c r="BY187" s="85"/>
      <c r="BZ187" s="85"/>
      <c r="CA187" s="85"/>
      <c r="CB187" s="85"/>
      <c r="CC187" s="85"/>
      <c r="CD187" s="85"/>
      <c r="CE187" s="85"/>
      <c r="CF187" s="85"/>
      <c r="CG187" s="85"/>
      <c r="CH187" s="85"/>
      <c r="CI187" s="85"/>
      <c r="CJ187" s="85"/>
      <c r="CK187" s="85"/>
      <c r="CL187" s="85"/>
      <c r="CM187" s="85"/>
      <c r="CN187" s="85"/>
      <c r="CO187" s="85"/>
      <c r="CP187" s="85"/>
      <c r="CQ187" s="85"/>
      <c r="CR187" s="85"/>
      <c r="CS187" s="85"/>
      <c r="CT187" s="85"/>
      <c r="CU187" s="85"/>
      <c r="CV187" s="85"/>
      <c r="CW187" s="85"/>
      <c r="CX187" s="85"/>
      <c r="CY187" s="85"/>
      <c r="CZ187" s="85"/>
      <c r="DA187" s="85"/>
      <c r="DB187" s="85"/>
      <c r="DC187" s="85"/>
      <c r="DD187" s="85"/>
      <c r="DE187" s="85"/>
      <c r="DF187" s="85"/>
      <c r="DG187" s="85"/>
      <c r="DH187" s="85"/>
      <c r="DI187" s="85"/>
      <c r="DJ187" s="85"/>
      <c r="DK187" s="85"/>
      <c r="DL187" s="85"/>
      <c r="DM187" s="85"/>
      <c r="DN187" s="85"/>
      <c r="DO187" s="85"/>
      <c r="DP187" s="85"/>
      <c r="DQ187" s="85"/>
      <c r="DR187" s="85"/>
      <c r="DS187" s="85"/>
      <c r="DT187" s="85"/>
      <c r="DU187" s="85"/>
      <c r="DV187" s="85"/>
      <c r="DW187" s="85"/>
      <c r="DX187" s="85"/>
      <c r="DY187" s="85"/>
      <c r="DZ187" s="85"/>
      <c r="EA187" s="85"/>
      <c r="EB187" s="85"/>
      <c r="EC187" s="85"/>
      <c r="ED187" s="85"/>
      <c r="EE187" s="85"/>
      <c r="EF187" s="85"/>
      <c r="EG187" s="85"/>
      <c r="EH187" s="85"/>
      <c r="EI187" s="85"/>
      <c r="EJ187" s="85"/>
      <c r="EK187" s="85"/>
      <c r="EL187" s="85"/>
      <c r="EM187" s="85"/>
      <c r="EN187" s="85"/>
      <c r="EO187" s="85"/>
      <c r="EP187" s="85"/>
      <c r="EQ187" s="85"/>
      <c r="ER187" s="85"/>
      <c r="ES187" s="85"/>
      <c r="ET187" s="85"/>
      <c r="EU187" s="85"/>
      <c r="EV187" s="85"/>
      <c r="EW187" s="85"/>
      <c r="EX187" s="85"/>
      <c r="EY187" s="85"/>
      <c r="EZ187" s="85"/>
      <c r="FA187" s="85"/>
      <c r="FB187" s="85"/>
      <c r="FC187" s="85"/>
    </row>
    <row r="188" spans="25:159" x14ac:dyDescent="0.2"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  <c r="BA188" s="85"/>
      <c r="BB188" s="85"/>
      <c r="BC188" s="85"/>
      <c r="BD188" s="85"/>
      <c r="BE188" s="85"/>
      <c r="BF188" s="85"/>
      <c r="BG188" s="85"/>
      <c r="BH188" s="85"/>
      <c r="BI188" s="85"/>
      <c r="BJ188" s="85"/>
      <c r="BK188" s="85"/>
      <c r="BL188" s="85"/>
      <c r="BM188" s="85"/>
      <c r="BN188" s="85"/>
      <c r="BO188" s="85"/>
      <c r="BP188" s="85"/>
      <c r="BQ188" s="85"/>
      <c r="BR188" s="85"/>
      <c r="BS188" s="85"/>
      <c r="BT188" s="85"/>
      <c r="BU188" s="85"/>
      <c r="BV188" s="85"/>
      <c r="BW188" s="85"/>
      <c r="BX188" s="85"/>
      <c r="BY188" s="85"/>
      <c r="BZ188" s="85"/>
      <c r="CA188" s="85"/>
      <c r="CB188" s="85"/>
      <c r="CC188" s="85"/>
      <c r="CD188" s="85"/>
      <c r="CE188" s="85"/>
      <c r="CF188" s="85"/>
      <c r="CG188" s="85"/>
      <c r="CH188" s="85"/>
      <c r="CI188" s="85"/>
      <c r="CJ188" s="85"/>
      <c r="CK188" s="85"/>
      <c r="CL188" s="85"/>
      <c r="CM188" s="85"/>
      <c r="CN188" s="85"/>
      <c r="CO188" s="85"/>
      <c r="CP188" s="85"/>
      <c r="CQ188" s="85"/>
      <c r="CR188" s="85"/>
      <c r="CS188" s="85"/>
      <c r="CT188" s="85"/>
      <c r="CU188" s="85"/>
      <c r="CV188" s="85"/>
      <c r="CW188" s="85"/>
      <c r="CX188" s="85"/>
      <c r="CY188" s="85"/>
      <c r="CZ188" s="85"/>
      <c r="DA188" s="85"/>
      <c r="DB188" s="85"/>
      <c r="DC188" s="85"/>
      <c r="DD188" s="85"/>
      <c r="DE188" s="85"/>
      <c r="DF188" s="85"/>
      <c r="DG188" s="85"/>
      <c r="DH188" s="85"/>
      <c r="DI188" s="85"/>
      <c r="DJ188" s="85"/>
      <c r="DK188" s="85"/>
      <c r="DL188" s="85"/>
      <c r="DM188" s="85"/>
      <c r="DN188" s="85"/>
      <c r="DO188" s="85"/>
      <c r="DP188" s="85"/>
      <c r="DQ188" s="85"/>
      <c r="DR188" s="85"/>
      <c r="DS188" s="85"/>
      <c r="DT188" s="85"/>
      <c r="DU188" s="85"/>
      <c r="DV188" s="85"/>
      <c r="DW188" s="85"/>
      <c r="DX188" s="85"/>
      <c r="DY188" s="85"/>
      <c r="DZ188" s="85"/>
      <c r="EA188" s="85"/>
      <c r="EB188" s="85"/>
      <c r="EC188" s="85"/>
      <c r="ED188" s="85"/>
      <c r="EE188" s="85"/>
      <c r="EF188" s="85"/>
      <c r="EG188" s="85"/>
      <c r="EH188" s="85"/>
      <c r="EI188" s="85"/>
      <c r="EJ188" s="85"/>
      <c r="EK188" s="85"/>
      <c r="EL188" s="85"/>
      <c r="EM188" s="85"/>
      <c r="EN188" s="85"/>
      <c r="EO188" s="85"/>
      <c r="EP188" s="85"/>
      <c r="EQ188" s="85"/>
      <c r="ER188" s="85"/>
      <c r="ES188" s="85"/>
      <c r="ET188" s="85"/>
      <c r="EU188" s="85"/>
      <c r="EV188" s="85"/>
      <c r="EW188" s="85"/>
      <c r="EX188" s="85"/>
      <c r="EY188" s="85"/>
      <c r="EZ188" s="85"/>
      <c r="FA188" s="85"/>
      <c r="FB188" s="85"/>
      <c r="FC188" s="85"/>
    </row>
    <row r="189" spans="25:159" x14ac:dyDescent="0.2"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85"/>
      <c r="BG189" s="85"/>
      <c r="BH189" s="85"/>
      <c r="BI189" s="85"/>
      <c r="BJ189" s="85"/>
      <c r="BK189" s="85"/>
      <c r="BL189" s="85"/>
      <c r="BM189" s="85"/>
      <c r="BN189" s="85"/>
      <c r="BO189" s="85"/>
      <c r="BP189" s="85"/>
      <c r="BQ189" s="85"/>
      <c r="BR189" s="85"/>
      <c r="BS189" s="85"/>
      <c r="BT189" s="85"/>
      <c r="BU189" s="85"/>
      <c r="BV189" s="85"/>
      <c r="BW189" s="85"/>
      <c r="BX189" s="85"/>
      <c r="BY189" s="85"/>
      <c r="BZ189" s="85"/>
      <c r="CA189" s="85"/>
      <c r="CB189" s="85"/>
      <c r="CC189" s="85"/>
      <c r="CD189" s="85"/>
      <c r="CE189" s="85"/>
      <c r="CF189" s="85"/>
      <c r="CG189" s="85"/>
      <c r="CH189" s="85"/>
      <c r="CI189" s="85"/>
      <c r="CJ189" s="85"/>
      <c r="CK189" s="85"/>
      <c r="CL189" s="85"/>
      <c r="CM189" s="85"/>
      <c r="CN189" s="85"/>
      <c r="CO189" s="85"/>
      <c r="CP189" s="85"/>
      <c r="CQ189" s="85"/>
      <c r="CR189" s="85"/>
      <c r="CS189" s="85"/>
      <c r="CT189" s="85"/>
      <c r="CU189" s="85"/>
      <c r="CV189" s="85"/>
      <c r="CW189" s="85"/>
      <c r="CX189" s="85"/>
      <c r="CY189" s="85"/>
      <c r="CZ189" s="85"/>
      <c r="DA189" s="85"/>
      <c r="DB189" s="85"/>
      <c r="DC189" s="85"/>
      <c r="DD189" s="85"/>
      <c r="DE189" s="85"/>
      <c r="DF189" s="85"/>
      <c r="DG189" s="85"/>
      <c r="DH189" s="85"/>
      <c r="DI189" s="85"/>
      <c r="DJ189" s="85"/>
      <c r="DK189" s="85"/>
      <c r="DL189" s="85"/>
      <c r="DM189" s="85"/>
      <c r="DN189" s="85"/>
      <c r="DO189" s="85"/>
      <c r="DP189" s="85"/>
      <c r="DQ189" s="85"/>
      <c r="DR189" s="85"/>
      <c r="DS189" s="85"/>
      <c r="DT189" s="85"/>
      <c r="DU189" s="85"/>
      <c r="DV189" s="85"/>
      <c r="DW189" s="85"/>
      <c r="DX189" s="85"/>
      <c r="DY189" s="85"/>
      <c r="DZ189" s="85"/>
      <c r="EA189" s="85"/>
      <c r="EB189" s="85"/>
      <c r="EC189" s="85"/>
      <c r="ED189" s="85"/>
      <c r="EE189" s="85"/>
      <c r="EF189" s="85"/>
      <c r="EG189" s="85"/>
      <c r="EH189" s="85"/>
      <c r="EI189" s="85"/>
      <c r="EJ189" s="85"/>
      <c r="EK189" s="85"/>
      <c r="EL189" s="85"/>
      <c r="EM189" s="85"/>
      <c r="EN189" s="85"/>
      <c r="EO189" s="85"/>
      <c r="EP189" s="85"/>
      <c r="EQ189" s="85"/>
      <c r="ER189" s="85"/>
      <c r="ES189" s="85"/>
      <c r="ET189" s="85"/>
      <c r="EU189" s="85"/>
      <c r="EV189" s="85"/>
      <c r="EW189" s="85"/>
      <c r="EX189" s="85"/>
      <c r="EY189" s="85"/>
      <c r="EZ189" s="85"/>
      <c r="FA189" s="85"/>
      <c r="FB189" s="85"/>
      <c r="FC189" s="85"/>
    </row>
    <row r="190" spans="25:159" x14ac:dyDescent="0.2"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  <c r="BX190" s="85"/>
      <c r="BY190" s="85"/>
      <c r="BZ190" s="85"/>
      <c r="CA190" s="85"/>
      <c r="CB190" s="85"/>
      <c r="CC190" s="85"/>
      <c r="CD190" s="85"/>
      <c r="CE190" s="85"/>
      <c r="CF190" s="85"/>
      <c r="CG190" s="85"/>
      <c r="CH190" s="85"/>
      <c r="CI190" s="85"/>
      <c r="CJ190" s="85"/>
      <c r="CK190" s="85"/>
      <c r="CL190" s="85"/>
      <c r="CM190" s="85"/>
      <c r="CN190" s="85"/>
      <c r="CO190" s="85"/>
      <c r="CP190" s="85"/>
      <c r="CQ190" s="85"/>
      <c r="CR190" s="85"/>
      <c r="CS190" s="85"/>
      <c r="CT190" s="85"/>
      <c r="CU190" s="85"/>
      <c r="CV190" s="85"/>
      <c r="CW190" s="85"/>
      <c r="CX190" s="85"/>
      <c r="CY190" s="85"/>
      <c r="CZ190" s="85"/>
      <c r="DA190" s="85"/>
      <c r="DB190" s="85"/>
      <c r="DC190" s="85"/>
      <c r="DD190" s="85"/>
      <c r="DE190" s="85"/>
      <c r="DF190" s="85"/>
      <c r="DG190" s="85"/>
      <c r="DH190" s="85"/>
      <c r="DI190" s="85"/>
      <c r="DJ190" s="85"/>
      <c r="DK190" s="85"/>
      <c r="DL190" s="85"/>
      <c r="DM190" s="85"/>
      <c r="DN190" s="85"/>
      <c r="DO190" s="85"/>
      <c r="DP190" s="85"/>
      <c r="DQ190" s="85"/>
      <c r="DR190" s="85"/>
      <c r="DS190" s="85"/>
      <c r="DT190" s="85"/>
      <c r="DU190" s="85"/>
      <c r="DV190" s="85"/>
      <c r="DW190" s="85"/>
      <c r="DX190" s="85"/>
      <c r="DY190" s="85"/>
      <c r="DZ190" s="85"/>
      <c r="EA190" s="85"/>
      <c r="EB190" s="85"/>
      <c r="EC190" s="85"/>
      <c r="ED190" s="85"/>
      <c r="EE190" s="85"/>
      <c r="EF190" s="85"/>
      <c r="EG190" s="85"/>
      <c r="EH190" s="85"/>
      <c r="EI190" s="85"/>
      <c r="EJ190" s="85"/>
      <c r="EK190" s="85"/>
      <c r="EL190" s="85"/>
      <c r="EM190" s="85"/>
      <c r="EN190" s="85"/>
      <c r="EO190" s="85"/>
      <c r="EP190" s="85"/>
      <c r="EQ190" s="85"/>
      <c r="ER190" s="85"/>
      <c r="ES190" s="85"/>
      <c r="ET190" s="85"/>
      <c r="EU190" s="85"/>
      <c r="EV190" s="85"/>
      <c r="EW190" s="85"/>
      <c r="EX190" s="85"/>
      <c r="EY190" s="85"/>
      <c r="EZ190" s="85"/>
      <c r="FA190" s="85"/>
      <c r="FB190" s="85"/>
      <c r="FC190" s="85"/>
    </row>
    <row r="191" spans="25:159" x14ac:dyDescent="0.2"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  <c r="BA191" s="85"/>
      <c r="BB191" s="85"/>
      <c r="BC191" s="85"/>
      <c r="BD191" s="85"/>
      <c r="BE191" s="85"/>
      <c r="BF191" s="85"/>
      <c r="BG191" s="85"/>
      <c r="BH191" s="85"/>
      <c r="BI191" s="85"/>
      <c r="BJ191" s="85"/>
      <c r="BK191" s="85"/>
      <c r="BL191" s="85"/>
      <c r="BM191" s="85"/>
      <c r="BN191" s="85"/>
      <c r="BO191" s="85"/>
      <c r="BP191" s="85"/>
      <c r="BQ191" s="85"/>
      <c r="BR191" s="85"/>
      <c r="BS191" s="85"/>
      <c r="BT191" s="85"/>
      <c r="BU191" s="85"/>
      <c r="BV191" s="85"/>
      <c r="BW191" s="85"/>
      <c r="BX191" s="85"/>
      <c r="BY191" s="85"/>
      <c r="BZ191" s="85"/>
      <c r="CA191" s="85"/>
      <c r="CB191" s="85"/>
      <c r="CC191" s="85"/>
      <c r="CD191" s="85"/>
      <c r="CE191" s="85"/>
      <c r="CF191" s="85"/>
      <c r="CG191" s="85"/>
      <c r="CH191" s="85"/>
      <c r="CI191" s="85"/>
      <c r="CJ191" s="85"/>
      <c r="CK191" s="85"/>
      <c r="CL191" s="85"/>
      <c r="CM191" s="85"/>
      <c r="CN191" s="85"/>
      <c r="CO191" s="85"/>
      <c r="CP191" s="85"/>
      <c r="CQ191" s="85"/>
      <c r="CR191" s="85"/>
      <c r="CS191" s="85"/>
      <c r="CT191" s="85"/>
      <c r="CU191" s="85"/>
      <c r="CV191" s="85"/>
      <c r="CW191" s="85"/>
      <c r="CX191" s="85"/>
      <c r="CY191" s="85"/>
      <c r="CZ191" s="85"/>
      <c r="DA191" s="85"/>
      <c r="DB191" s="85"/>
      <c r="DC191" s="85"/>
      <c r="DD191" s="85"/>
      <c r="DE191" s="85"/>
      <c r="DF191" s="85"/>
      <c r="DG191" s="85"/>
      <c r="DH191" s="85"/>
      <c r="DI191" s="85"/>
      <c r="DJ191" s="85"/>
      <c r="DK191" s="85"/>
      <c r="DL191" s="85"/>
      <c r="DM191" s="85"/>
      <c r="DN191" s="85"/>
      <c r="DO191" s="85"/>
      <c r="DP191" s="85"/>
      <c r="DQ191" s="85"/>
      <c r="DR191" s="85"/>
      <c r="DS191" s="85"/>
      <c r="DT191" s="85"/>
      <c r="DU191" s="85"/>
      <c r="DV191" s="85"/>
      <c r="DW191" s="85"/>
      <c r="DX191" s="85"/>
      <c r="DY191" s="85"/>
      <c r="DZ191" s="85"/>
      <c r="EA191" s="85"/>
      <c r="EB191" s="85"/>
      <c r="EC191" s="85"/>
      <c r="ED191" s="85"/>
      <c r="EE191" s="85"/>
      <c r="EF191" s="85"/>
      <c r="EG191" s="85"/>
      <c r="EH191" s="85"/>
      <c r="EI191" s="85"/>
      <c r="EJ191" s="85"/>
      <c r="EK191" s="85"/>
      <c r="EL191" s="85"/>
      <c r="EM191" s="85"/>
      <c r="EN191" s="85"/>
      <c r="EO191" s="85"/>
      <c r="EP191" s="85"/>
      <c r="EQ191" s="85"/>
      <c r="ER191" s="85"/>
      <c r="ES191" s="85"/>
      <c r="ET191" s="85"/>
      <c r="EU191" s="85"/>
      <c r="EV191" s="85"/>
      <c r="EW191" s="85"/>
      <c r="EX191" s="85"/>
      <c r="EY191" s="85"/>
      <c r="EZ191" s="85"/>
      <c r="FA191" s="85"/>
      <c r="FB191" s="85"/>
      <c r="FC191" s="85"/>
    </row>
    <row r="192" spans="25:159" x14ac:dyDescent="0.2"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  <c r="BT192" s="85"/>
      <c r="BU192" s="85"/>
      <c r="BV192" s="85"/>
      <c r="BW192" s="85"/>
      <c r="BX192" s="85"/>
      <c r="BY192" s="85"/>
      <c r="BZ192" s="85"/>
      <c r="CA192" s="85"/>
      <c r="CB192" s="85"/>
      <c r="CC192" s="85"/>
      <c r="CD192" s="85"/>
      <c r="CE192" s="85"/>
      <c r="CF192" s="85"/>
      <c r="CG192" s="85"/>
      <c r="CH192" s="85"/>
      <c r="CI192" s="85"/>
      <c r="CJ192" s="85"/>
      <c r="CK192" s="85"/>
      <c r="CL192" s="85"/>
      <c r="CM192" s="85"/>
      <c r="CN192" s="85"/>
      <c r="CO192" s="85"/>
      <c r="CP192" s="85"/>
      <c r="CQ192" s="85"/>
      <c r="CR192" s="85"/>
      <c r="CS192" s="85"/>
      <c r="CT192" s="85"/>
      <c r="CU192" s="85"/>
      <c r="CV192" s="85"/>
      <c r="CW192" s="85"/>
      <c r="CX192" s="85"/>
      <c r="CY192" s="85"/>
      <c r="CZ192" s="85"/>
      <c r="DA192" s="85"/>
      <c r="DB192" s="85"/>
      <c r="DC192" s="85"/>
      <c r="DD192" s="85"/>
      <c r="DE192" s="85"/>
      <c r="DF192" s="85"/>
      <c r="DG192" s="85"/>
      <c r="DH192" s="85"/>
      <c r="DI192" s="85"/>
      <c r="DJ192" s="85"/>
      <c r="DK192" s="85"/>
      <c r="DL192" s="85"/>
      <c r="DM192" s="85"/>
      <c r="DN192" s="85"/>
      <c r="DO192" s="85"/>
      <c r="DP192" s="85"/>
      <c r="DQ192" s="85"/>
      <c r="DR192" s="85"/>
      <c r="DS192" s="85"/>
      <c r="DT192" s="85"/>
      <c r="DU192" s="85"/>
      <c r="DV192" s="85"/>
      <c r="DW192" s="85"/>
      <c r="DX192" s="85"/>
      <c r="DY192" s="85"/>
      <c r="DZ192" s="85"/>
      <c r="EA192" s="85"/>
      <c r="EB192" s="85"/>
      <c r="EC192" s="85"/>
      <c r="ED192" s="85"/>
      <c r="EE192" s="85"/>
      <c r="EF192" s="85"/>
      <c r="EG192" s="85"/>
      <c r="EH192" s="85"/>
      <c r="EI192" s="85"/>
      <c r="EJ192" s="85"/>
      <c r="EK192" s="85"/>
      <c r="EL192" s="85"/>
      <c r="EM192" s="85"/>
      <c r="EN192" s="85"/>
      <c r="EO192" s="85"/>
      <c r="EP192" s="85"/>
      <c r="EQ192" s="85"/>
      <c r="ER192" s="85"/>
      <c r="ES192" s="85"/>
      <c r="ET192" s="85"/>
      <c r="EU192" s="85"/>
      <c r="EV192" s="85"/>
      <c r="EW192" s="85"/>
      <c r="EX192" s="85"/>
      <c r="EY192" s="85"/>
      <c r="EZ192" s="85"/>
      <c r="FA192" s="85"/>
      <c r="FB192" s="85"/>
      <c r="FC192" s="85"/>
    </row>
    <row r="193" spans="25:159" x14ac:dyDescent="0.2"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  <c r="BX193" s="85"/>
      <c r="BY193" s="85"/>
      <c r="BZ193" s="85"/>
      <c r="CA193" s="85"/>
      <c r="CB193" s="85"/>
      <c r="CC193" s="85"/>
      <c r="CD193" s="85"/>
      <c r="CE193" s="85"/>
      <c r="CF193" s="85"/>
      <c r="CG193" s="85"/>
      <c r="CH193" s="85"/>
      <c r="CI193" s="85"/>
      <c r="CJ193" s="85"/>
      <c r="CK193" s="85"/>
      <c r="CL193" s="85"/>
      <c r="CM193" s="85"/>
      <c r="CN193" s="85"/>
      <c r="CO193" s="85"/>
      <c r="CP193" s="85"/>
      <c r="CQ193" s="85"/>
      <c r="CR193" s="85"/>
      <c r="CS193" s="85"/>
      <c r="CT193" s="85"/>
      <c r="CU193" s="85"/>
      <c r="CV193" s="85"/>
      <c r="CW193" s="85"/>
      <c r="CX193" s="85"/>
      <c r="CY193" s="85"/>
      <c r="CZ193" s="85"/>
      <c r="DA193" s="85"/>
      <c r="DB193" s="85"/>
      <c r="DC193" s="85"/>
      <c r="DD193" s="85"/>
      <c r="DE193" s="85"/>
      <c r="DF193" s="85"/>
      <c r="DG193" s="85"/>
      <c r="DH193" s="85"/>
      <c r="DI193" s="85"/>
      <c r="DJ193" s="85"/>
      <c r="DK193" s="85"/>
      <c r="DL193" s="85"/>
      <c r="DM193" s="85"/>
      <c r="DN193" s="85"/>
      <c r="DO193" s="85"/>
      <c r="DP193" s="85"/>
      <c r="DQ193" s="85"/>
      <c r="DR193" s="85"/>
      <c r="DS193" s="85"/>
      <c r="DT193" s="85"/>
      <c r="DU193" s="85"/>
      <c r="DV193" s="85"/>
      <c r="DW193" s="85"/>
      <c r="DX193" s="85"/>
      <c r="DY193" s="85"/>
      <c r="DZ193" s="85"/>
      <c r="EA193" s="85"/>
      <c r="EB193" s="85"/>
      <c r="EC193" s="85"/>
      <c r="ED193" s="85"/>
      <c r="EE193" s="85"/>
      <c r="EF193" s="85"/>
      <c r="EG193" s="85"/>
      <c r="EH193" s="85"/>
      <c r="EI193" s="85"/>
      <c r="EJ193" s="85"/>
      <c r="EK193" s="85"/>
      <c r="EL193" s="85"/>
      <c r="EM193" s="85"/>
      <c r="EN193" s="85"/>
      <c r="EO193" s="85"/>
      <c r="EP193" s="85"/>
      <c r="EQ193" s="85"/>
      <c r="ER193" s="85"/>
      <c r="ES193" s="85"/>
      <c r="ET193" s="85"/>
      <c r="EU193" s="85"/>
      <c r="EV193" s="85"/>
      <c r="EW193" s="85"/>
      <c r="EX193" s="85"/>
      <c r="EY193" s="85"/>
      <c r="EZ193" s="85"/>
      <c r="FA193" s="85"/>
      <c r="FB193" s="85"/>
      <c r="FC193" s="85"/>
    </row>
    <row r="194" spans="25:159" x14ac:dyDescent="0.2"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  <c r="BP194" s="85"/>
      <c r="BQ194" s="85"/>
      <c r="BR194" s="85"/>
      <c r="BS194" s="85"/>
      <c r="BT194" s="85"/>
      <c r="BU194" s="85"/>
      <c r="BV194" s="85"/>
      <c r="BW194" s="85"/>
      <c r="BX194" s="85"/>
      <c r="BY194" s="85"/>
      <c r="BZ194" s="85"/>
      <c r="CA194" s="85"/>
      <c r="CB194" s="85"/>
      <c r="CC194" s="85"/>
      <c r="CD194" s="85"/>
      <c r="CE194" s="85"/>
      <c r="CF194" s="85"/>
      <c r="CG194" s="85"/>
      <c r="CH194" s="85"/>
      <c r="CI194" s="85"/>
      <c r="CJ194" s="85"/>
      <c r="CK194" s="85"/>
      <c r="CL194" s="85"/>
      <c r="CM194" s="85"/>
      <c r="CN194" s="85"/>
      <c r="CO194" s="85"/>
      <c r="CP194" s="85"/>
      <c r="CQ194" s="85"/>
      <c r="CR194" s="85"/>
      <c r="CS194" s="85"/>
      <c r="CT194" s="85"/>
      <c r="CU194" s="85"/>
      <c r="CV194" s="85"/>
      <c r="CW194" s="85"/>
      <c r="CX194" s="85"/>
      <c r="CY194" s="85"/>
      <c r="CZ194" s="85"/>
      <c r="DA194" s="85"/>
      <c r="DB194" s="85"/>
      <c r="DC194" s="85"/>
      <c r="DD194" s="85"/>
      <c r="DE194" s="85"/>
      <c r="DF194" s="85"/>
      <c r="DG194" s="85"/>
      <c r="DH194" s="85"/>
      <c r="DI194" s="85"/>
      <c r="DJ194" s="85"/>
      <c r="DK194" s="85"/>
      <c r="DL194" s="85"/>
      <c r="DM194" s="85"/>
      <c r="DN194" s="85"/>
      <c r="DO194" s="85"/>
      <c r="DP194" s="85"/>
      <c r="DQ194" s="85"/>
      <c r="DR194" s="85"/>
      <c r="DS194" s="85"/>
      <c r="DT194" s="85"/>
      <c r="DU194" s="85"/>
      <c r="DV194" s="85"/>
      <c r="DW194" s="85"/>
      <c r="DX194" s="85"/>
      <c r="DY194" s="85"/>
      <c r="DZ194" s="85"/>
      <c r="EA194" s="85"/>
      <c r="EB194" s="85"/>
      <c r="EC194" s="85"/>
      <c r="ED194" s="85"/>
      <c r="EE194" s="85"/>
      <c r="EF194" s="85"/>
      <c r="EG194" s="85"/>
      <c r="EH194" s="85"/>
      <c r="EI194" s="85"/>
      <c r="EJ194" s="85"/>
      <c r="EK194" s="85"/>
      <c r="EL194" s="85"/>
      <c r="EM194" s="85"/>
      <c r="EN194" s="85"/>
      <c r="EO194" s="85"/>
      <c r="EP194" s="85"/>
      <c r="EQ194" s="85"/>
      <c r="ER194" s="85"/>
      <c r="ES194" s="85"/>
      <c r="ET194" s="85"/>
      <c r="EU194" s="85"/>
      <c r="EV194" s="85"/>
      <c r="EW194" s="85"/>
      <c r="EX194" s="85"/>
      <c r="EY194" s="85"/>
      <c r="EZ194" s="85"/>
      <c r="FA194" s="85"/>
      <c r="FB194" s="85"/>
      <c r="FC194" s="85"/>
    </row>
    <row r="195" spans="25:159" x14ac:dyDescent="0.2"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  <c r="BP195" s="85"/>
      <c r="BQ195" s="85"/>
      <c r="BR195" s="85"/>
      <c r="BS195" s="85"/>
      <c r="BT195" s="85"/>
      <c r="BU195" s="85"/>
      <c r="BV195" s="85"/>
      <c r="BW195" s="85"/>
      <c r="BX195" s="85"/>
      <c r="BY195" s="85"/>
      <c r="BZ195" s="85"/>
      <c r="CA195" s="85"/>
      <c r="CB195" s="85"/>
      <c r="CC195" s="85"/>
      <c r="CD195" s="85"/>
      <c r="CE195" s="85"/>
      <c r="CF195" s="85"/>
      <c r="CG195" s="85"/>
      <c r="CH195" s="85"/>
      <c r="CI195" s="85"/>
      <c r="CJ195" s="85"/>
      <c r="CK195" s="85"/>
      <c r="CL195" s="85"/>
      <c r="CM195" s="85"/>
      <c r="CN195" s="85"/>
      <c r="CO195" s="85"/>
      <c r="CP195" s="85"/>
      <c r="CQ195" s="85"/>
      <c r="CR195" s="85"/>
      <c r="CS195" s="85"/>
      <c r="CT195" s="85"/>
      <c r="CU195" s="85"/>
      <c r="CV195" s="85"/>
      <c r="CW195" s="85"/>
      <c r="CX195" s="85"/>
      <c r="CY195" s="85"/>
      <c r="CZ195" s="85"/>
      <c r="DA195" s="85"/>
      <c r="DB195" s="85"/>
      <c r="DC195" s="85"/>
      <c r="DD195" s="85"/>
      <c r="DE195" s="85"/>
      <c r="DF195" s="85"/>
      <c r="DG195" s="85"/>
      <c r="DH195" s="85"/>
      <c r="DI195" s="85"/>
      <c r="DJ195" s="85"/>
      <c r="DK195" s="85"/>
      <c r="DL195" s="85"/>
      <c r="DM195" s="85"/>
      <c r="DN195" s="85"/>
      <c r="DO195" s="85"/>
      <c r="DP195" s="85"/>
      <c r="DQ195" s="85"/>
      <c r="DR195" s="85"/>
      <c r="DS195" s="85"/>
      <c r="DT195" s="85"/>
      <c r="DU195" s="85"/>
      <c r="DV195" s="85"/>
      <c r="DW195" s="85"/>
      <c r="DX195" s="85"/>
      <c r="DY195" s="85"/>
      <c r="DZ195" s="85"/>
      <c r="EA195" s="85"/>
      <c r="EB195" s="85"/>
      <c r="EC195" s="85"/>
      <c r="ED195" s="85"/>
      <c r="EE195" s="85"/>
      <c r="EF195" s="85"/>
      <c r="EG195" s="85"/>
      <c r="EH195" s="85"/>
      <c r="EI195" s="85"/>
      <c r="EJ195" s="85"/>
      <c r="EK195" s="85"/>
      <c r="EL195" s="85"/>
      <c r="EM195" s="85"/>
      <c r="EN195" s="85"/>
      <c r="EO195" s="85"/>
      <c r="EP195" s="85"/>
      <c r="EQ195" s="85"/>
      <c r="ER195" s="85"/>
      <c r="ES195" s="85"/>
      <c r="ET195" s="85"/>
      <c r="EU195" s="85"/>
      <c r="EV195" s="85"/>
      <c r="EW195" s="85"/>
      <c r="EX195" s="85"/>
      <c r="EY195" s="85"/>
      <c r="EZ195" s="85"/>
      <c r="FA195" s="85"/>
      <c r="FB195" s="85"/>
      <c r="FC195" s="85"/>
    </row>
    <row r="196" spans="25:159" x14ac:dyDescent="0.2"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5"/>
      <c r="BP196" s="85"/>
      <c r="BQ196" s="85"/>
      <c r="BR196" s="85"/>
      <c r="BS196" s="85"/>
      <c r="BT196" s="85"/>
      <c r="BU196" s="85"/>
      <c r="BV196" s="85"/>
      <c r="BW196" s="85"/>
      <c r="BX196" s="85"/>
      <c r="BY196" s="85"/>
      <c r="BZ196" s="85"/>
      <c r="CA196" s="85"/>
      <c r="CB196" s="85"/>
      <c r="CC196" s="85"/>
      <c r="CD196" s="85"/>
      <c r="CE196" s="85"/>
      <c r="CF196" s="85"/>
      <c r="CG196" s="85"/>
      <c r="CH196" s="85"/>
      <c r="CI196" s="85"/>
      <c r="CJ196" s="85"/>
      <c r="CK196" s="85"/>
      <c r="CL196" s="85"/>
      <c r="CM196" s="85"/>
      <c r="CN196" s="85"/>
      <c r="CO196" s="85"/>
      <c r="CP196" s="85"/>
      <c r="CQ196" s="85"/>
      <c r="CR196" s="85"/>
      <c r="CS196" s="85"/>
      <c r="CT196" s="85"/>
      <c r="CU196" s="85"/>
      <c r="CV196" s="85"/>
      <c r="CW196" s="85"/>
      <c r="CX196" s="85"/>
      <c r="CY196" s="85"/>
      <c r="CZ196" s="85"/>
      <c r="DA196" s="85"/>
      <c r="DB196" s="85"/>
      <c r="DC196" s="85"/>
      <c r="DD196" s="85"/>
      <c r="DE196" s="85"/>
      <c r="DF196" s="85"/>
      <c r="DG196" s="85"/>
      <c r="DH196" s="85"/>
      <c r="DI196" s="85"/>
      <c r="DJ196" s="85"/>
      <c r="DK196" s="85"/>
      <c r="DL196" s="85"/>
      <c r="DM196" s="85"/>
      <c r="DN196" s="85"/>
      <c r="DO196" s="85"/>
      <c r="DP196" s="85"/>
      <c r="DQ196" s="85"/>
      <c r="DR196" s="85"/>
      <c r="DS196" s="85"/>
      <c r="DT196" s="85"/>
      <c r="DU196" s="85"/>
      <c r="DV196" s="85"/>
      <c r="DW196" s="85"/>
      <c r="DX196" s="85"/>
      <c r="DY196" s="85"/>
      <c r="DZ196" s="85"/>
      <c r="EA196" s="85"/>
      <c r="EB196" s="85"/>
      <c r="EC196" s="85"/>
      <c r="ED196" s="85"/>
      <c r="EE196" s="85"/>
      <c r="EF196" s="85"/>
      <c r="EG196" s="85"/>
      <c r="EH196" s="85"/>
      <c r="EI196" s="85"/>
      <c r="EJ196" s="85"/>
      <c r="EK196" s="85"/>
      <c r="EL196" s="85"/>
      <c r="EM196" s="85"/>
      <c r="EN196" s="85"/>
      <c r="EO196" s="85"/>
      <c r="EP196" s="85"/>
      <c r="EQ196" s="85"/>
      <c r="ER196" s="85"/>
      <c r="ES196" s="85"/>
      <c r="ET196" s="85"/>
      <c r="EU196" s="85"/>
      <c r="EV196" s="85"/>
      <c r="EW196" s="85"/>
      <c r="EX196" s="85"/>
      <c r="EY196" s="85"/>
      <c r="EZ196" s="85"/>
      <c r="FA196" s="85"/>
      <c r="FB196" s="85"/>
      <c r="FC196" s="85"/>
    </row>
    <row r="197" spans="25:159" x14ac:dyDescent="0.2"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5"/>
      <c r="BG197" s="85"/>
      <c r="BH197" s="85"/>
      <c r="BI197" s="85"/>
      <c r="BJ197" s="85"/>
      <c r="BK197" s="85"/>
      <c r="BL197" s="85"/>
      <c r="BM197" s="85"/>
      <c r="BN197" s="85"/>
      <c r="BO197" s="85"/>
      <c r="BP197" s="85"/>
      <c r="BQ197" s="85"/>
      <c r="BR197" s="85"/>
      <c r="BS197" s="85"/>
      <c r="BT197" s="85"/>
      <c r="BU197" s="85"/>
      <c r="BV197" s="85"/>
      <c r="BW197" s="85"/>
      <c r="BX197" s="85"/>
      <c r="BY197" s="85"/>
      <c r="BZ197" s="85"/>
      <c r="CA197" s="85"/>
      <c r="CB197" s="85"/>
      <c r="CC197" s="85"/>
      <c r="CD197" s="85"/>
      <c r="CE197" s="85"/>
      <c r="CF197" s="85"/>
      <c r="CG197" s="85"/>
      <c r="CH197" s="85"/>
      <c r="CI197" s="85"/>
      <c r="CJ197" s="85"/>
      <c r="CK197" s="85"/>
      <c r="CL197" s="85"/>
      <c r="CM197" s="85"/>
      <c r="CN197" s="85"/>
      <c r="CO197" s="85"/>
      <c r="CP197" s="85"/>
      <c r="CQ197" s="85"/>
      <c r="CR197" s="85"/>
      <c r="CS197" s="85"/>
      <c r="CT197" s="85"/>
      <c r="CU197" s="85"/>
      <c r="CV197" s="85"/>
      <c r="CW197" s="85"/>
      <c r="CX197" s="85"/>
      <c r="CY197" s="85"/>
      <c r="CZ197" s="85"/>
      <c r="DA197" s="85"/>
      <c r="DB197" s="85"/>
      <c r="DC197" s="85"/>
      <c r="DD197" s="85"/>
      <c r="DE197" s="85"/>
      <c r="DF197" s="85"/>
      <c r="DG197" s="85"/>
      <c r="DH197" s="85"/>
      <c r="DI197" s="85"/>
      <c r="DJ197" s="85"/>
      <c r="DK197" s="85"/>
      <c r="DL197" s="85"/>
      <c r="DM197" s="85"/>
      <c r="DN197" s="85"/>
      <c r="DO197" s="85"/>
      <c r="DP197" s="85"/>
      <c r="DQ197" s="85"/>
      <c r="DR197" s="85"/>
      <c r="DS197" s="85"/>
      <c r="DT197" s="85"/>
      <c r="DU197" s="85"/>
      <c r="DV197" s="85"/>
      <c r="DW197" s="85"/>
      <c r="DX197" s="85"/>
      <c r="DY197" s="85"/>
      <c r="DZ197" s="85"/>
      <c r="EA197" s="85"/>
      <c r="EB197" s="85"/>
      <c r="EC197" s="85"/>
      <c r="ED197" s="85"/>
      <c r="EE197" s="85"/>
      <c r="EF197" s="85"/>
      <c r="EG197" s="85"/>
      <c r="EH197" s="85"/>
      <c r="EI197" s="85"/>
      <c r="EJ197" s="85"/>
      <c r="EK197" s="85"/>
      <c r="EL197" s="85"/>
      <c r="EM197" s="85"/>
      <c r="EN197" s="85"/>
      <c r="EO197" s="85"/>
      <c r="EP197" s="85"/>
      <c r="EQ197" s="85"/>
      <c r="ER197" s="85"/>
      <c r="ES197" s="85"/>
      <c r="ET197" s="85"/>
      <c r="EU197" s="85"/>
      <c r="EV197" s="85"/>
      <c r="EW197" s="85"/>
      <c r="EX197" s="85"/>
      <c r="EY197" s="85"/>
      <c r="EZ197" s="85"/>
      <c r="FA197" s="85"/>
      <c r="FB197" s="85"/>
      <c r="FC197" s="85"/>
    </row>
    <row r="198" spans="25:159" x14ac:dyDescent="0.2"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85"/>
      <c r="BG198" s="85"/>
      <c r="BH198" s="85"/>
      <c r="BI198" s="85"/>
      <c r="BJ198" s="85"/>
      <c r="BK198" s="85"/>
      <c r="BL198" s="85"/>
      <c r="BM198" s="85"/>
      <c r="BN198" s="85"/>
      <c r="BO198" s="85"/>
      <c r="BP198" s="85"/>
      <c r="BQ198" s="85"/>
      <c r="BR198" s="85"/>
      <c r="BS198" s="85"/>
      <c r="BT198" s="85"/>
      <c r="BU198" s="85"/>
      <c r="BV198" s="85"/>
      <c r="BW198" s="85"/>
      <c r="BX198" s="85"/>
      <c r="BY198" s="85"/>
      <c r="BZ198" s="85"/>
      <c r="CA198" s="85"/>
      <c r="CB198" s="85"/>
      <c r="CC198" s="85"/>
      <c r="CD198" s="85"/>
      <c r="CE198" s="85"/>
      <c r="CF198" s="85"/>
      <c r="CG198" s="85"/>
      <c r="CH198" s="85"/>
      <c r="CI198" s="85"/>
      <c r="CJ198" s="85"/>
      <c r="CK198" s="85"/>
      <c r="CL198" s="85"/>
      <c r="CM198" s="85"/>
      <c r="CN198" s="85"/>
      <c r="CO198" s="85"/>
      <c r="CP198" s="85"/>
      <c r="CQ198" s="85"/>
      <c r="CR198" s="85"/>
      <c r="CS198" s="85"/>
      <c r="CT198" s="85"/>
      <c r="CU198" s="85"/>
      <c r="CV198" s="85"/>
      <c r="CW198" s="85"/>
      <c r="CX198" s="85"/>
      <c r="CY198" s="85"/>
      <c r="CZ198" s="85"/>
      <c r="DA198" s="85"/>
      <c r="DB198" s="85"/>
      <c r="DC198" s="85"/>
      <c r="DD198" s="85"/>
      <c r="DE198" s="85"/>
      <c r="DF198" s="85"/>
      <c r="DG198" s="85"/>
      <c r="DH198" s="85"/>
      <c r="DI198" s="85"/>
      <c r="DJ198" s="85"/>
      <c r="DK198" s="85"/>
      <c r="DL198" s="85"/>
      <c r="DM198" s="85"/>
      <c r="DN198" s="85"/>
      <c r="DO198" s="85"/>
      <c r="DP198" s="85"/>
      <c r="DQ198" s="85"/>
      <c r="DR198" s="85"/>
      <c r="DS198" s="85"/>
      <c r="DT198" s="85"/>
      <c r="DU198" s="85"/>
      <c r="DV198" s="85"/>
      <c r="DW198" s="85"/>
      <c r="DX198" s="85"/>
      <c r="DY198" s="85"/>
      <c r="DZ198" s="85"/>
      <c r="EA198" s="85"/>
      <c r="EB198" s="85"/>
      <c r="EC198" s="85"/>
      <c r="ED198" s="85"/>
      <c r="EE198" s="85"/>
      <c r="EF198" s="85"/>
      <c r="EG198" s="85"/>
      <c r="EH198" s="85"/>
      <c r="EI198" s="85"/>
      <c r="EJ198" s="85"/>
      <c r="EK198" s="85"/>
      <c r="EL198" s="85"/>
      <c r="EM198" s="85"/>
      <c r="EN198" s="85"/>
      <c r="EO198" s="85"/>
      <c r="EP198" s="85"/>
      <c r="EQ198" s="85"/>
      <c r="ER198" s="85"/>
      <c r="ES198" s="85"/>
      <c r="ET198" s="85"/>
      <c r="EU198" s="85"/>
      <c r="EV198" s="85"/>
      <c r="EW198" s="85"/>
      <c r="EX198" s="85"/>
      <c r="EY198" s="85"/>
      <c r="EZ198" s="85"/>
      <c r="FA198" s="85"/>
      <c r="FB198" s="85"/>
      <c r="FC198" s="85"/>
    </row>
    <row r="199" spans="25:159" x14ac:dyDescent="0.2"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  <c r="BX199" s="85"/>
      <c r="BY199" s="85"/>
      <c r="BZ199" s="85"/>
      <c r="CA199" s="85"/>
      <c r="CB199" s="85"/>
      <c r="CC199" s="85"/>
      <c r="CD199" s="85"/>
      <c r="CE199" s="85"/>
      <c r="CF199" s="85"/>
      <c r="CG199" s="85"/>
      <c r="CH199" s="85"/>
      <c r="CI199" s="85"/>
      <c r="CJ199" s="85"/>
      <c r="CK199" s="85"/>
      <c r="CL199" s="85"/>
      <c r="CM199" s="85"/>
      <c r="CN199" s="85"/>
      <c r="CO199" s="85"/>
      <c r="CP199" s="85"/>
      <c r="CQ199" s="85"/>
      <c r="CR199" s="85"/>
      <c r="CS199" s="85"/>
      <c r="CT199" s="85"/>
      <c r="CU199" s="85"/>
      <c r="CV199" s="85"/>
      <c r="CW199" s="85"/>
      <c r="CX199" s="85"/>
      <c r="CY199" s="85"/>
      <c r="CZ199" s="85"/>
      <c r="DA199" s="85"/>
      <c r="DB199" s="85"/>
      <c r="DC199" s="85"/>
      <c r="DD199" s="85"/>
      <c r="DE199" s="85"/>
      <c r="DF199" s="85"/>
      <c r="DG199" s="85"/>
      <c r="DH199" s="85"/>
      <c r="DI199" s="85"/>
      <c r="DJ199" s="85"/>
      <c r="DK199" s="85"/>
      <c r="DL199" s="85"/>
      <c r="DM199" s="85"/>
      <c r="DN199" s="85"/>
      <c r="DO199" s="85"/>
      <c r="DP199" s="85"/>
      <c r="DQ199" s="85"/>
      <c r="DR199" s="85"/>
      <c r="DS199" s="85"/>
      <c r="DT199" s="85"/>
      <c r="DU199" s="85"/>
      <c r="DV199" s="85"/>
      <c r="DW199" s="85"/>
      <c r="DX199" s="85"/>
      <c r="DY199" s="85"/>
      <c r="DZ199" s="85"/>
      <c r="EA199" s="85"/>
      <c r="EB199" s="85"/>
      <c r="EC199" s="85"/>
      <c r="ED199" s="85"/>
      <c r="EE199" s="85"/>
      <c r="EF199" s="85"/>
      <c r="EG199" s="85"/>
      <c r="EH199" s="85"/>
      <c r="EI199" s="85"/>
      <c r="EJ199" s="85"/>
      <c r="EK199" s="85"/>
      <c r="EL199" s="85"/>
      <c r="EM199" s="85"/>
      <c r="EN199" s="85"/>
      <c r="EO199" s="85"/>
      <c r="EP199" s="85"/>
      <c r="EQ199" s="85"/>
      <c r="ER199" s="85"/>
      <c r="ES199" s="85"/>
      <c r="ET199" s="85"/>
      <c r="EU199" s="85"/>
      <c r="EV199" s="85"/>
      <c r="EW199" s="85"/>
      <c r="EX199" s="85"/>
      <c r="EY199" s="85"/>
      <c r="EZ199" s="85"/>
      <c r="FA199" s="85"/>
      <c r="FB199" s="85"/>
      <c r="FC199" s="85"/>
    </row>
    <row r="200" spans="25:159" x14ac:dyDescent="0.2"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  <c r="BX200" s="85"/>
      <c r="BY200" s="85"/>
      <c r="BZ200" s="85"/>
      <c r="CA200" s="85"/>
      <c r="CB200" s="85"/>
      <c r="CC200" s="85"/>
      <c r="CD200" s="85"/>
      <c r="CE200" s="85"/>
      <c r="CF200" s="85"/>
      <c r="CG200" s="85"/>
      <c r="CH200" s="85"/>
      <c r="CI200" s="85"/>
      <c r="CJ200" s="85"/>
      <c r="CK200" s="85"/>
      <c r="CL200" s="85"/>
      <c r="CM200" s="85"/>
      <c r="CN200" s="85"/>
      <c r="CO200" s="85"/>
      <c r="CP200" s="85"/>
      <c r="CQ200" s="85"/>
      <c r="CR200" s="85"/>
      <c r="CS200" s="85"/>
      <c r="CT200" s="85"/>
      <c r="CU200" s="85"/>
      <c r="CV200" s="85"/>
      <c r="CW200" s="85"/>
      <c r="CX200" s="85"/>
      <c r="CY200" s="85"/>
      <c r="CZ200" s="85"/>
      <c r="DA200" s="85"/>
      <c r="DB200" s="85"/>
      <c r="DC200" s="85"/>
      <c r="DD200" s="85"/>
      <c r="DE200" s="85"/>
      <c r="DF200" s="85"/>
      <c r="DG200" s="85"/>
      <c r="DH200" s="85"/>
      <c r="DI200" s="85"/>
      <c r="DJ200" s="85"/>
      <c r="DK200" s="85"/>
      <c r="DL200" s="85"/>
      <c r="DM200" s="85"/>
      <c r="DN200" s="85"/>
      <c r="DO200" s="85"/>
      <c r="DP200" s="85"/>
      <c r="DQ200" s="85"/>
      <c r="DR200" s="85"/>
      <c r="DS200" s="85"/>
      <c r="DT200" s="85"/>
      <c r="DU200" s="85"/>
      <c r="DV200" s="85"/>
      <c r="DW200" s="85"/>
      <c r="DX200" s="85"/>
      <c r="DY200" s="85"/>
      <c r="DZ200" s="85"/>
      <c r="EA200" s="85"/>
      <c r="EB200" s="85"/>
      <c r="EC200" s="85"/>
      <c r="ED200" s="85"/>
      <c r="EE200" s="85"/>
      <c r="EF200" s="85"/>
      <c r="EG200" s="85"/>
      <c r="EH200" s="85"/>
      <c r="EI200" s="85"/>
      <c r="EJ200" s="85"/>
      <c r="EK200" s="85"/>
      <c r="EL200" s="85"/>
      <c r="EM200" s="85"/>
      <c r="EN200" s="85"/>
      <c r="EO200" s="85"/>
      <c r="EP200" s="85"/>
      <c r="EQ200" s="85"/>
      <c r="ER200" s="85"/>
      <c r="ES200" s="85"/>
      <c r="ET200" s="85"/>
      <c r="EU200" s="85"/>
      <c r="EV200" s="85"/>
      <c r="EW200" s="85"/>
      <c r="EX200" s="85"/>
      <c r="EY200" s="85"/>
      <c r="EZ200" s="85"/>
      <c r="FA200" s="85"/>
      <c r="FB200" s="85"/>
      <c r="FC200" s="85"/>
    </row>
    <row r="201" spans="25:159" x14ac:dyDescent="0.2"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  <c r="BX201" s="85"/>
      <c r="BY201" s="85"/>
      <c r="BZ201" s="85"/>
      <c r="CA201" s="85"/>
      <c r="CB201" s="85"/>
      <c r="CC201" s="85"/>
      <c r="CD201" s="85"/>
      <c r="CE201" s="85"/>
      <c r="CF201" s="85"/>
      <c r="CG201" s="85"/>
      <c r="CH201" s="85"/>
      <c r="CI201" s="85"/>
      <c r="CJ201" s="85"/>
      <c r="CK201" s="85"/>
      <c r="CL201" s="85"/>
      <c r="CM201" s="85"/>
      <c r="CN201" s="85"/>
      <c r="CO201" s="85"/>
      <c r="CP201" s="85"/>
      <c r="CQ201" s="85"/>
      <c r="CR201" s="85"/>
      <c r="CS201" s="85"/>
      <c r="CT201" s="85"/>
      <c r="CU201" s="85"/>
      <c r="CV201" s="85"/>
      <c r="CW201" s="85"/>
      <c r="CX201" s="85"/>
      <c r="CY201" s="85"/>
      <c r="CZ201" s="85"/>
      <c r="DA201" s="85"/>
      <c r="DB201" s="85"/>
      <c r="DC201" s="85"/>
      <c r="DD201" s="85"/>
      <c r="DE201" s="85"/>
      <c r="DF201" s="85"/>
      <c r="DG201" s="85"/>
      <c r="DH201" s="85"/>
      <c r="DI201" s="85"/>
      <c r="DJ201" s="85"/>
      <c r="DK201" s="85"/>
      <c r="DL201" s="85"/>
      <c r="DM201" s="85"/>
      <c r="DN201" s="85"/>
      <c r="DO201" s="85"/>
      <c r="DP201" s="85"/>
      <c r="DQ201" s="85"/>
      <c r="DR201" s="85"/>
      <c r="DS201" s="85"/>
      <c r="DT201" s="85"/>
      <c r="DU201" s="85"/>
      <c r="DV201" s="85"/>
      <c r="DW201" s="85"/>
      <c r="DX201" s="85"/>
      <c r="DY201" s="85"/>
      <c r="DZ201" s="85"/>
      <c r="EA201" s="85"/>
      <c r="EB201" s="85"/>
      <c r="EC201" s="85"/>
      <c r="ED201" s="85"/>
      <c r="EE201" s="85"/>
      <c r="EF201" s="85"/>
      <c r="EG201" s="85"/>
      <c r="EH201" s="85"/>
      <c r="EI201" s="85"/>
      <c r="EJ201" s="85"/>
      <c r="EK201" s="85"/>
      <c r="EL201" s="85"/>
      <c r="EM201" s="85"/>
      <c r="EN201" s="85"/>
      <c r="EO201" s="85"/>
      <c r="EP201" s="85"/>
      <c r="EQ201" s="85"/>
      <c r="ER201" s="85"/>
      <c r="ES201" s="85"/>
      <c r="ET201" s="85"/>
      <c r="EU201" s="85"/>
      <c r="EV201" s="85"/>
      <c r="EW201" s="85"/>
      <c r="EX201" s="85"/>
      <c r="EY201" s="85"/>
      <c r="EZ201" s="85"/>
      <c r="FA201" s="85"/>
      <c r="FB201" s="85"/>
      <c r="FC201" s="85"/>
    </row>
    <row r="202" spans="25:159" x14ac:dyDescent="0.2"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  <c r="BP202" s="85"/>
      <c r="BQ202" s="85"/>
      <c r="BR202" s="85"/>
      <c r="BS202" s="85"/>
      <c r="BT202" s="85"/>
      <c r="BU202" s="85"/>
      <c r="BV202" s="85"/>
      <c r="BW202" s="85"/>
      <c r="BX202" s="85"/>
      <c r="BY202" s="85"/>
      <c r="BZ202" s="85"/>
      <c r="CA202" s="85"/>
      <c r="CB202" s="85"/>
      <c r="CC202" s="85"/>
      <c r="CD202" s="85"/>
      <c r="CE202" s="85"/>
      <c r="CF202" s="85"/>
      <c r="CG202" s="85"/>
      <c r="CH202" s="85"/>
      <c r="CI202" s="85"/>
      <c r="CJ202" s="85"/>
      <c r="CK202" s="85"/>
      <c r="CL202" s="85"/>
      <c r="CM202" s="85"/>
      <c r="CN202" s="85"/>
      <c r="CO202" s="85"/>
      <c r="CP202" s="85"/>
      <c r="CQ202" s="85"/>
      <c r="CR202" s="85"/>
      <c r="CS202" s="85"/>
      <c r="CT202" s="85"/>
      <c r="CU202" s="85"/>
      <c r="CV202" s="85"/>
      <c r="CW202" s="85"/>
      <c r="CX202" s="85"/>
      <c r="CY202" s="85"/>
      <c r="CZ202" s="85"/>
      <c r="DA202" s="85"/>
      <c r="DB202" s="85"/>
      <c r="DC202" s="85"/>
      <c r="DD202" s="85"/>
      <c r="DE202" s="85"/>
      <c r="DF202" s="85"/>
      <c r="DG202" s="85"/>
      <c r="DH202" s="85"/>
      <c r="DI202" s="85"/>
      <c r="DJ202" s="85"/>
      <c r="DK202" s="85"/>
      <c r="DL202" s="85"/>
      <c r="DM202" s="85"/>
      <c r="DN202" s="85"/>
      <c r="DO202" s="85"/>
      <c r="DP202" s="85"/>
      <c r="DQ202" s="85"/>
      <c r="DR202" s="85"/>
      <c r="DS202" s="85"/>
      <c r="DT202" s="85"/>
      <c r="DU202" s="85"/>
      <c r="DV202" s="85"/>
      <c r="DW202" s="85"/>
      <c r="DX202" s="85"/>
      <c r="DY202" s="85"/>
      <c r="DZ202" s="85"/>
      <c r="EA202" s="85"/>
      <c r="EB202" s="85"/>
      <c r="EC202" s="85"/>
      <c r="ED202" s="85"/>
      <c r="EE202" s="85"/>
      <c r="EF202" s="85"/>
      <c r="EG202" s="85"/>
      <c r="EH202" s="85"/>
      <c r="EI202" s="85"/>
      <c r="EJ202" s="85"/>
      <c r="EK202" s="85"/>
      <c r="EL202" s="85"/>
      <c r="EM202" s="85"/>
      <c r="EN202" s="85"/>
      <c r="EO202" s="85"/>
      <c r="EP202" s="85"/>
      <c r="EQ202" s="85"/>
      <c r="ER202" s="85"/>
      <c r="ES202" s="85"/>
      <c r="ET202" s="85"/>
      <c r="EU202" s="85"/>
      <c r="EV202" s="85"/>
      <c r="EW202" s="85"/>
      <c r="EX202" s="85"/>
      <c r="EY202" s="85"/>
      <c r="EZ202" s="85"/>
      <c r="FA202" s="85"/>
      <c r="FB202" s="85"/>
      <c r="FC202" s="85"/>
    </row>
    <row r="203" spans="25:159" x14ac:dyDescent="0.2"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85"/>
      <c r="BG203" s="85"/>
      <c r="BH203" s="85"/>
      <c r="BI203" s="85"/>
      <c r="BJ203" s="85"/>
      <c r="BK203" s="85"/>
      <c r="BL203" s="85"/>
      <c r="BM203" s="85"/>
      <c r="BN203" s="85"/>
      <c r="BO203" s="85"/>
      <c r="BP203" s="85"/>
      <c r="BQ203" s="85"/>
      <c r="BR203" s="85"/>
      <c r="BS203" s="85"/>
      <c r="BT203" s="85"/>
      <c r="BU203" s="85"/>
      <c r="BV203" s="85"/>
      <c r="BW203" s="85"/>
      <c r="BX203" s="85"/>
      <c r="BY203" s="85"/>
      <c r="BZ203" s="85"/>
      <c r="CA203" s="85"/>
      <c r="CB203" s="85"/>
      <c r="CC203" s="85"/>
      <c r="CD203" s="85"/>
      <c r="CE203" s="85"/>
      <c r="CF203" s="85"/>
      <c r="CG203" s="85"/>
      <c r="CH203" s="85"/>
      <c r="CI203" s="85"/>
      <c r="CJ203" s="85"/>
      <c r="CK203" s="85"/>
      <c r="CL203" s="85"/>
      <c r="CM203" s="85"/>
      <c r="CN203" s="85"/>
      <c r="CO203" s="85"/>
      <c r="CP203" s="85"/>
      <c r="CQ203" s="85"/>
      <c r="CR203" s="85"/>
      <c r="CS203" s="85"/>
      <c r="CT203" s="85"/>
      <c r="CU203" s="85"/>
      <c r="CV203" s="85"/>
      <c r="CW203" s="85"/>
      <c r="CX203" s="85"/>
      <c r="CY203" s="85"/>
      <c r="CZ203" s="85"/>
      <c r="DA203" s="85"/>
      <c r="DB203" s="85"/>
      <c r="DC203" s="85"/>
      <c r="DD203" s="85"/>
      <c r="DE203" s="85"/>
      <c r="DF203" s="85"/>
      <c r="DG203" s="85"/>
      <c r="DH203" s="85"/>
      <c r="DI203" s="85"/>
      <c r="DJ203" s="85"/>
      <c r="DK203" s="85"/>
      <c r="DL203" s="85"/>
      <c r="DM203" s="85"/>
      <c r="DN203" s="85"/>
      <c r="DO203" s="85"/>
      <c r="DP203" s="85"/>
      <c r="DQ203" s="85"/>
      <c r="DR203" s="85"/>
      <c r="DS203" s="85"/>
      <c r="DT203" s="85"/>
      <c r="DU203" s="85"/>
      <c r="DV203" s="85"/>
      <c r="DW203" s="85"/>
      <c r="DX203" s="85"/>
      <c r="DY203" s="85"/>
      <c r="DZ203" s="85"/>
      <c r="EA203" s="85"/>
      <c r="EB203" s="85"/>
      <c r="EC203" s="85"/>
      <c r="ED203" s="85"/>
      <c r="EE203" s="85"/>
      <c r="EF203" s="85"/>
      <c r="EG203" s="85"/>
      <c r="EH203" s="85"/>
      <c r="EI203" s="85"/>
      <c r="EJ203" s="85"/>
      <c r="EK203" s="85"/>
      <c r="EL203" s="85"/>
      <c r="EM203" s="85"/>
      <c r="EN203" s="85"/>
      <c r="EO203" s="85"/>
      <c r="EP203" s="85"/>
      <c r="EQ203" s="85"/>
      <c r="ER203" s="85"/>
      <c r="ES203" s="85"/>
      <c r="ET203" s="85"/>
      <c r="EU203" s="85"/>
      <c r="EV203" s="85"/>
      <c r="EW203" s="85"/>
      <c r="EX203" s="85"/>
      <c r="EY203" s="85"/>
      <c r="EZ203" s="85"/>
      <c r="FA203" s="85"/>
      <c r="FB203" s="85"/>
      <c r="FC203" s="85"/>
    </row>
    <row r="204" spans="25:159" x14ac:dyDescent="0.2"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  <c r="BX204" s="85"/>
      <c r="BY204" s="85"/>
      <c r="BZ204" s="85"/>
      <c r="CA204" s="85"/>
      <c r="CB204" s="85"/>
      <c r="CC204" s="85"/>
      <c r="CD204" s="85"/>
      <c r="CE204" s="85"/>
      <c r="CF204" s="85"/>
      <c r="CG204" s="85"/>
      <c r="CH204" s="85"/>
      <c r="CI204" s="85"/>
      <c r="CJ204" s="85"/>
      <c r="CK204" s="85"/>
      <c r="CL204" s="85"/>
      <c r="CM204" s="85"/>
      <c r="CN204" s="85"/>
      <c r="CO204" s="85"/>
      <c r="CP204" s="85"/>
      <c r="CQ204" s="85"/>
      <c r="CR204" s="85"/>
      <c r="CS204" s="85"/>
      <c r="CT204" s="85"/>
      <c r="CU204" s="85"/>
      <c r="CV204" s="85"/>
      <c r="CW204" s="85"/>
      <c r="CX204" s="85"/>
      <c r="CY204" s="85"/>
      <c r="CZ204" s="85"/>
      <c r="DA204" s="85"/>
      <c r="DB204" s="85"/>
      <c r="DC204" s="85"/>
      <c r="DD204" s="85"/>
      <c r="DE204" s="85"/>
      <c r="DF204" s="85"/>
      <c r="DG204" s="85"/>
      <c r="DH204" s="85"/>
      <c r="DI204" s="85"/>
      <c r="DJ204" s="85"/>
      <c r="DK204" s="85"/>
      <c r="DL204" s="85"/>
      <c r="DM204" s="85"/>
      <c r="DN204" s="85"/>
      <c r="DO204" s="85"/>
      <c r="DP204" s="85"/>
      <c r="DQ204" s="85"/>
      <c r="DR204" s="85"/>
      <c r="DS204" s="85"/>
      <c r="DT204" s="85"/>
      <c r="DU204" s="85"/>
      <c r="DV204" s="85"/>
      <c r="DW204" s="85"/>
      <c r="DX204" s="85"/>
      <c r="DY204" s="85"/>
      <c r="DZ204" s="85"/>
      <c r="EA204" s="85"/>
      <c r="EB204" s="85"/>
      <c r="EC204" s="85"/>
      <c r="ED204" s="85"/>
      <c r="EE204" s="85"/>
      <c r="EF204" s="85"/>
      <c r="EG204" s="85"/>
      <c r="EH204" s="85"/>
      <c r="EI204" s="85"/>
      <c r="EJ204" s="85"/>
      <c r="EK204" s="85"/>
      <c r="EL204" s="85"/>
      <c r="EM204" s="85"/>
      <c r="EN204" s="85"/>
      <c r="EO204" s="85"/>
      <c r="EP204" s="85"/>
      <c r="EQ204" s="85"/>
      <c r="ER204" s="85"/>
      <c r="ES204" s="85"/>
      <c r="ET204" s="85"/>
      <c r="EU204" s="85"/>
      <c r="EV204" s="85"/>
      <c r="EW204" s="85"/>
      <c r="EX204" s="85"/>
      <c r="EY204" s="85"/>
      <c r="EZ204" s="85"/>
      <c r="FA204" s="85"/>
      <c r="FB204" s="85"/>
      <c r="FC204" s="85"/>
    </row>
    <row r="205" spans="25:159" x14ac:dyDescent="0.2"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  <c r="BX205" s="85"/>
      <c r="BY205" s="85"/>
      <c r="BZ205" s="85"/>
      <c r="CA205" s="85"/>
      <c r="CB205" s="85"/>
      <c r="CC205" s="85"/>
      <c r="CD205" s="85"/>
      <c r="CE205" s="85"/>
      <c r="CF205" s="85"/>
      <c r="CG205" s="85"/>
      <c r="CH205" s="85"/>
      <c r="CI205" s="85"/>
      <c r="CJ205" s="85"/>
      <c r="CK205" s="85"/>
      <c r="CL205" s="85"/>
      <c r="CM205" s="85"/>
      <c r="CN205" s="85"/>
      <c r="CO205" s="85"/>
      <c r="CP205" s="85"/>
      <c r="CQ205" s="85"/>
      <c r="CR205" s="85"/>
      <c r="CS205" s="85"/>
      <c r="CT205" s="85"/>
      <c r="CU205" s="85"/>
      <c r="CV205" s="85"/>
      <c r="CW205" s="85"/>
      <c r="CX205" s="85"/>
      <c r="CY205" s="85"/>
      <c r="CZ205" s="85"/>
      <c r="DA205" s="85"/>
      <c r="DB205" s="85"/>
      <c r="DC205" s="85"/>
      <c r="DD205" s="85"/>
      <c r="DE205" s="85"/>
      <c r="DF205" s="85"/>
      <c r="DG205" s="85"/>
      <c r="DH205" s="85"/>
      <c r="DI205" s="85"/>
      <c r="DJ205" s="85"/>
      <c r="DK205" s="85"/>
      <c r="DL205" s="85"/>
      <c r="DM205" s="85"/>
      <c r="DN205" s="85"/>
      <c r="DO205" s="85"/>
      <c r="DP205" s="85"/>
      <c r="DQ205" s="85"/>
      <c r="DR205" s="85"/>
      <c r="DS205" s="85"/>
      <c r="DT205" s="85"/>
      <c r="DU205" s="85"/>
      <c r="DV205" s="85"/>
      <c r="DW205" s="85"/>
      <c r="DX205" s="85"/>
      <c r="DY205" s="85"/>
      <c r="DZ205" s="85"/>
      <c r="EA205" s="85"/>
      <c r="EB205" s="85"/>
      <c r="EC205" s="85"/>
      <c r="ED205" s="85"/>
      <c r="EE205" s="85"/>
      <c r="EF205" s="85"/>
      <c r="EG205" s="85"/>
      <c r="EH205" s="85"/>
      <c r="EI205" s="85"/>
      <c r="EJ205" s="85"/>
      <c r="EK205" s="85"/>
      <c r="EL205" s="85"/>
      <c r="EM205" s="85"/>
      <c r="EN205" s="85"/>
      <c r="EO205" s="85"/>
      <c r="EP205" s="85"/>
      <c r="EQ205" s="85"/>
      <c r="ER205" s="85"/>
      <c r="ES205" s="85"/>
      <c r="ET205" s="85"/>
      <c r="EU205" s="85"/>
      <c r="EV205" s="85"/>
      <c r="EW205" s="85"/>
      <c r="EX205" s="85"/>
      <c r="EY205" s="85"/>
      <c r="EZ205" s="85"/>
      <c r="FA205" s="85"/>
      <c r="FB205" s="85"/>
      <c r="FC205" s="85"/>
    </row>
    <row r="206" spans="25:159" x14ac:dyDescent="0.2"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85"/>
      <c r="BR206" s="85"/>
      <c r="BS206" s="85"/>
      <c r="BT206" s="85"/>
      <c r="BU206" s="85"/>
      <c r="BV206" s="85"/>
      <c r="BW206" s="85"/>
      <c r="BX206" s="85"/>
      <c r="BY206" s="85"/>
      <c r="BZ206" s="85"/>
      <c r="CA206" s="85"/>
      <c r="CB206" s="85"/>
      <c r="CC206" s="85"/>
      <c r="CD206" s="85"/>
      <c r="CE206" s="85"/>
      <c r="CF206" s="85"/>
      <c r="CG206" s="85"/>
      <c r="CH206" s="85"/>
      <c r="CI206" s="85"/>
      <c r="CJ206" s="85"/>
      <c r="CK206" s="85"/>
      <c r="CL206" s="85"/>
      <c r="CM206" s="85"/>
      <c r="CN206" s="85"/>
      <c r="CO206" s="85"/>
      <c r="CP206" s="85"/>
      <c r="CQ206" s="85"/>
      <c r="CR206" s="85"/>
      <c r="CS206" s="85"/>
      <c r="CT206" s="85"/>
      <c r="CU206" s="85"/>
      <c r="CV206" s="85"/>
      <c r="CW206" s="85"/>
      <c r="CX206" s="85"/>
      <c r="CY206" s="85"/>
      <c r="CZ206" s="85"/>
      <c r="DA206" s="85"/>
      <c r="DB206" s="85"/>
      <c r="DC206" s="85"/>
      <c r="DD206" s="85"/>
      <c r="DE206" s="85"/>
      <c r="DF206" s="85"/>
      <c r="DG206" s="85"/>
      <c r="DH206" s="85"/>
      <c r="DI206" s="85"/>
      <c r="DJ206" s="85"/>
      <c r="DK206" s="85"/>
      <c r="DL206" s="85"/>
      <c r="DM206" s="85"/>
      <c r="DN206" s="85"/>
      <c r="DO206" s="85"/>
      <c r="DP206" s="85"/>
      <c r="DQ206" s="85"/>
      <c r="DR206" s="85"/>
      <c r="DS206" s="85"/>
      <c r="DT206" s="85"/>
      <c r="DU206" s="85"/>
      <c r="DV206" s="85"/>
      <c r="DW206" s="85"/>
      <c r="DX206" s="85"/>
      <c r="DY206" s="85"/>
      <c r="DZ206" s="85"/>
      <c r="EA206" s="85"/>
      <c r="EB206" s="85"/>
      <c r="EC206" s="85"/>
      <c r="ED206" s="85"/>
      <c r="EE206" s="85"/>
      <c r="EF206" s="85"/>
      <c r="EG206" s="85"/>
      <c r="EH206" s="85"/>
      <c r="EI206" s="85"/>
      <c r="EJ206" s="85"/>
      <c r="EK206" s="85"/>
      <c r="EL206" s="85"/>
      <c r="EM206" s="85"/>
      <c r="EN206" s="85"/>
      <c r="EO206" s="85"/>
      <c r="EP206" s="85"/>
      <c r="EQ206" s="85"/>
      <c r="ER206" s="85"/>
      <c r="ES206" s="85"/>
      <c r="ET206" s="85"/>
      <c r="EU206" s="85"/>
      <c r="EV206" s="85"/>
      <c r="EW206" s="85"/>
      <c r="EX206" s="85"/>
      <c r="EY206" s="85"/>
      <c r="EZ206" s="85"/>
      <c r="FA206" s="85"/>
      <c r="FB206" s="85"/>
      <c r="FC206" s="85"/>
    </row>
    <row r="207" spans="25:159" x14ac:dyDescent="0.2"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85"/>
      <c r="BR207" s="85"/>
      <c r="BS207" s="85"/>
      <c r="BT207" s="85"/>
      <c r="BU207" s="85"/>
      <c r="BV207" s="85"/>
      <c r="BW207" s="85"/>
      <c r="BX207" s="85"/>
      <c r="BY207" s="85"/>
      <c r="BZ207" s="85"/>
      <c r="CA207" s="85"/>
      <c r="CB207" s="85"/>
      <c r="CC207" s="85"/>
      <c r="CD207" s="85"/>
      <c r="CE207" s="85"/>
      <c r="CF207" s="85"/>
      <c r="CG207" s="85"/>
      <c r="CH207" s="85"/>
      <c r="CI207" s="85"/>
      <c r="CJ207" s="85"/>
      <c r="CK207" s="85"/>
      <c r="CL207" s="85"/>
      <c r="CM207" s="85"/>
      <c r="CN207" s="85"/>
      <c r="CO207" s="85"/>
      <c r="CP207" s="85"/>
      <c r="CQ207" s="85"/>
      <c r="CR207" s="85"/>
      <c r="CS207" s="85"/>
      <c r="CT207" s="85"/>
      <c r="CU207" s="85"/>
      <c r="CV207" s="85"/>
      <c r="CW207" s="85"/>
      <c r="CX207" s="85"/>
      <c r="CY207" s="85"/>
      <c r="CZ207" s="85"/>
      <c r="DA207" s="85"/>
      <c r="DB207" s="85"/>
      <c r="DC207" s="85"/>
      <c r="DD207" s="85"/>
      <c r="DE207" s="85"/>
      <c r="DF207" s="85"/>
      <c r="DG207" s="85"/>
      <c r="DH207" s="85"/>
      <c r="DI207" s="85"/>
      <c r="DJ207" s="85"/>
      <c r="DK207" s="85"/>
      <c r="DL207" s="85"/>
      <c r="DM207" s="85"/>
      <c r="DN207" s="85"/>
      <c r="DO207" s="85"/>
      <c r="DP207" s="85"/>
      <c r="DQ207" s="85"/>
      <c r="DR207" s="85"/>
      <c r="DS207" s="85"/>
      <c r="DT207" s="85"/>
      <c r="DU207" s="85"/>
      <c r="DV207" s="85"/>
      <c r="DW207" s="85"/>
      <c r="DX207" s="85"/>
      <c r="DY207" s="85"/>
      <c r="DZ207" s="85"/>
      <c r="EA207" s="85"/>
      <c r="EB207" s="85"/>
      <c r="EC207" s="85"/>
      <c r="ED207" s="85"/>
      <c r="EE207" s="85"/>
      <c r="EF207" s="85"/>
      <c r="EG207" s="85"/>
      <c r="EH207" s="85"/>
      <c r="EI207" s="85"/>
      <c r="EJ207" s="85"/>
      <c r="EK207" s="85"/>
      <c r="EL207" s="85"/>
      <c r="EM207" s="85"/>
      <c r="EN207" s="85"/>
      <c r="EO207" s="85"/>
      <c r="EP207" s="85"/>
      <c r="EQ207" s="85"/>
      <c r="ER207" s="85"/>
      <c r="ES207" s="85"/>
      <c r="ET207" s="85"/>
      <c r="EU207" s="85"/>
      <c r="EV207" s="85"/>
      <c r="EW207" s="85"/>
      <c r="EX207" s="85"/>
      <c r="EY207" s="85"/>
      <c r="EZ207" s="85"/>
      <c r="FA207" s="85"/>
      <c r="FB207" s="85"/>
      <c r="FC207" s="85"/>
    </row>
    <row r="208" spans="25:159" x14ac:dyDescent="0.2"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  <c r="BA208" s="85"/>
      <c r="BB208" s="85"/>
      <c r="BC208" s="85"/>
      <c r="BD208" s="85"/>
      <c r="BE208" s="85"/>
      <c r="BF208" s="85"/>
      <c r="BG208" s="85"/>
      <c r="BH208" s="85"/>
      <c r="BI208" s="85"/>
      <c r="BJ208" s="85"/>
      <c r="BK208" s="85"/>
      <c r="BL208" s="85"/>
      <c r="BM208" s="85"/>
      <c r="BN208" s="85"/>
      <c r="BO208" s="85"/>
      <c r="BP208" s="85"/>
      <c r="BQ208" s="85"/>
      <c r="BR208" s="85"/>
      <c r="BS208" s="85"/>
      <c r="BT208" s="85"/>
      <c r="BU208" s="85"/>
      <c r="BV208" s="85"/>
      <c r="BW208" s="85"/>
      <c r="BX208" s="85"/>
      <c r="BY208" s="85"/>
      <c r="BZ208" s="85"/>
      <c r="CA208" s="85"/>
      <c r="CB208" s="85"/>
      <c r="CC208" s="85"/>
      <c r="CD208" s="85"/>
      <c r="CE208" s="85"/>
      <c r="CF208" s="85"/>
      <c r="CG208" s="85"/>
      <c r="CH208" s="85"/>
      <c r="CI208" s="85"/>
      <c r="CJ208" s="85"/>
      <c r="CK208" s="85"/>
      <c r="CL208" s="85"/>
      <c r="CM208" s="85"/>
      <c r="CN208" s="85"/>
      <c r="CO208" s="85"/>
      <c r="CP208" s="85"/>
      <c r="CQ208" s="85"/>
      <c r="CR208" s="85"/>
      <c r="CS208" s="85"/>
      <c r="CT208" s="85"/>
      <c r="CU208" s="85"/>
      <c r="CV208" s="85"/>
      <c r="CW208" s="85"/>
      <c r="CX208" s="85"/>
      <c r="CY208" s="85"/>
      <c r="CZ208" s="85"/>
      <c r="DA208" s="85"/>
      <c r="DB208" s="85"/>
      <c r="DC208" s="85"/>
      <c r="DD208" s="85"/>
      <c r="DE208" s="85"/>
      <c r="DF208" s="85"/>
      <c r="DG208" s="85"/>
      <c r="DH208" s="85"/>
      <c r="DI208" s="85"/>
      <c r="DJ208" s="85"/>
      <c r="DK208" s="85"/>
      <c r="DL208" s="85"/>
      <c r="DM208" s="85"/>
      <c r="DN208" s="85"/>
      <c r="DO208" s="85"/>
      <c r="DP208" s="85"/>
      <c r="DQ208" s="85"/>
      <c r="DR208" s="85"/>
      <c r="DS208" s="85"/>
      <c r="DT208" s="85"/>
      <c r="DU208" s="85"/>
      <c r="DV208" s="85"/>
      <c r="DW208" s="85"/>
      <c r="DX208" s="85"/>
      <c r="DY208" s="85"/>
      <c r="DZ208" s="85"/>
      <c r="EA208" s="85"/>
      <c r="EB208" s="85"/>
      <c r="EC208" s="85"/>
      <c r="ED208" s="85"/>
      <c r="EE208" s="85"/>
      <c r="EF208" s="85"/>
      <c r="EG208" s="85"/>
      <c r="EH208" s="85"/>
      <c r="EI208" s="85"/>
      <c r="EJ208" s="85"/>
      <c r="EK208" s="85"/>
      <c r="EL208" s="85"/>
      <c r="EM208" s="85"/>
      <c r="EN208" s="85"/>
      <c r="EO208" s="85"/>
      <c r="EP208" s="85"/>
      <c r="EQ208" s="85"/>
      <c r="ER208" s="85"/>
      <c r="ES208" s="85"/>
      <c r="ET208" s="85"/>
      <c r="EU208" s="85"/>
      <c r="EV208" s="85"/>
      <c r="EW208" s="85"/>
      <c r="EX208" s="85"/>
      <c r="EY208" s="85"/>
      <c r="EZ208" s="85"/>
      <c r="FA208" s="85"/>
      <c r="FB208" s="85"/>
      <c r="FC208" s="85"/>
    </row>
    <row r="209" spans="25:159" x14ac:dyDescent="0.2"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  <c r="AN209" s="85"/>
      <c r="AO209" s="85"/>
      <c r="AP209" s="85"/>
      <c r="AQ209" s="85"/>
      <c r="AR209" s="85"/>
      <c r="AS209" s="85"/>
      <c r="AT209" s="85"/>
      <c r="AU209" s="85"/>
      <c r="AV209" s="85"/>
      <c r="AW209" s="85"/>
      <c r="AX209" s="85"/>
      <c r="AY209" s="85"/>
      <c r="AZ209" s="85"/>
      <c r="BA209" s="85"/>
      <c r="BB209" s="85"/>
      <c r="BC209" s="85"/>
      <c r="BD209" s="85"/>
      <c r="BE209" s="85"/>
      <c r="BF209" s="85"/>
      <c r="BG209" s="85"/>
      <c r="BH209" s="85"/>
      <c r="BI209" s="85"/>
      <c r="BJ209" s="85"/>
      <c r="BK209" s="85"/>
      <c r="BL209" s="85"/>
      <c r="BM209" s="85"/>
      <c r="BN209" s="85"/>
      <c r="BO209" s="85"/>
      <c r="BP209" s="85"/>
      <c r="BQ209" s="85"/>
      <c r="BR209" s="85"/>
      <c r="BS209" s="85"/>
      <c r="BT209" s="85"/>
      <c r="BU209" s="85"/>
      <c r="BV209" s="85"/>
      <c r="BW209" s="85"/>
      <c r="BX209" s="85"/>
      <c r="BY209" s="85"/>
      <c r="BZ209" s="85"/>
      <c r="CA209" s="85"/>
      <c r="CB209" s="85"/>
      <c r="CC209" s="85"/>
      <c r="CD209" s="85"/>
      <c r="CE209" s="85"/>
      <c r="CF209" s="85"/>
      <c r="CG209" s="85"/>
      <c r="CH209" s="85"/>
      <c r="CI209" s="85"/>
      <c r="CJ209" s="85"/>
      <c r="CK209" s="85"/>
      <c r="CL209" s="85"/>
      <c r="CM209" s="85"/>
      <c r="CN209" s="85"/>
      <c r="CO209" s="85"/>
      <c r="CP209" s="85"/>
      <c r="CQ209" s="85"/>
      <c r="CR209" s="85"/>
      <c r="CS209" s="85"/>
      <c r="CT209" s="85"/>
      <c r="CU209" s="85"/>
      <c r="CV209" s="85"/>
      <c r="CW209" s="85"/>
      <c r="CX209" s="85"/>
      <c r="CY209" s="85"/>
      <c r="CZ209" s="85"/>
      <c r="DA209" s="85"/>
      <c r="DB209" s="85"/>
      <c r="DC209" s="85"/>
      <c r="DD209" s="85"/>
      <c r="DE209" s="85"/>
      <c r="DF209" s="85"/>
      <c r="DG209" s="85"/>
      <c r="DH209" s="85"/>
      <c r="DI209" s="85"/>
      <c r="DJ209" s="85"/>
      <c r="DK209" s="85"/>
      <c r="DL209" s="85"/>
      <c r="DM209" s="85"/>
      <c r="DN209" s="85"/>
      <c r="DO209" s="85"/>
      <c r="DP209" s="85"/>
      <c r="DQ209" s="85"/>
      <c r="DR209" s="85"/>
      <c r="DS209" s="85"/>
      <c r="DT209" s="85"/>
      <c r="DU209" s="85"/>
      <c r="DV209" s="85"/>
      <c r="DW209" s="85"/>
      <c r="DX209" s="85"/>
      <c r="DY209" s="85"/>
      <c r="DZ209" s="85"/>
      <c r="EA209" s="85"/>
      <c r="EB209" s="85"/>
      <c r="EC209" s="85"/>
      <c r="ED209" s="85"/>
      <c r="EE209" s="85"/>
      <c r="EF209" s="85"/>
      <c r="EG209" s="85"/>
      <c r="EH209" s="85"/>
      <c r="EI209" s="85"/>
      <c r="EJ209" s="85"/>
      <c r="EK209" s="85"/>
      <c r="EL209" s="85"/>
      <c r="EM209" s="85"/>
      <c r="EN209" s="85"/>
      <c r="EO209" s="85"/>
      <c r="EP209" s="85"/>
      <c r="EQ209" s="85"/>
      <c r="ER209" s="85"/>
      <c r="ES209" s="85"/>
      <c r="ET209" s="85"/>
      <c r="EU209" s="85"/>
      <c r="EV209" s="85"/>
      <c r="EW209" s="85"/>
      <c r="EX209" s="85"/>
      <c r="EY209" s="85"/>
      <c r="EZ209" s="85"/>
      <c r="FA209" s="85"/>
      <c r="FB209" s="85"/>
      <c r="FC209" s="85"/>
    </row>
    <row r="210" spans="25:159" x14ac:dyDescent="0.2"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  <c r="BF210" s="85"/>
      <c r="BG210" s="85"/>
      <c r="BH210" s="85"/>
      <c r="BI210" s="85"/>
      <c r="BJ210" s="85"/>
      <c r="BK210" s="85"/>
      <c r="BL210" s="85"/>
      <c r="BM210" s="85"/>
      <c r="BN210" s="85"/>
      <c r="BO210" s="85"/>
      <c r="BP210" s="85"/>
      <c r="BQ210" s="85"/>
      <c r="BR210" s="85"/>
      <c r="BS210" s="85"/>
      <c r="BT210" s="85"/>
      <c r="BU210" s="85"/>
      <c r="BV210" s="85"/>
      <c r="BW210" s="85"/>
      <c r="BX210" s="85"/>
      <c r="BY210" s="85"/>
      <c r="BZ210" s="85"/>
      <c r="CA210" s="85"/>
      <c r="CB210" s="85"/>
      <c r="CC210" s="85"/>
      <c r="CD210" s="85"/>
      <c r="CE210" s="85"/>
      <c r="CF210" s="85"/>
      <c r="CG210" s="85"/>
      <c r="CH210" s="85"/>
      <c r="CI210" s="85"/>
      <c r="CJ210" s="85"/>
      <c r="CK210" s="85"/>
      <c r="CL210" s="85"/>
      <c r="CM210" s="85"/>
      <c r="CN210" s="85"/>
      <c r="CO210" s="85"/>
      <c r="CP210" s="85"/>
      <c r="CQ210" s="85"/>
      <c r="CR210" s="85"/>
      <c r="CS210" s="85"/>
      <c r="CT210" s="85"/>
      <c r="CU210" s="85"/>
      <c r="CV210" s="85"/>
      <c r="CW210" s="85"/>
      <c r="CX210" s="85"/>
      <c r="CY210" s="85"/>
      <c r="CZ210" s="85"/>
      <c r="DA210" s="85"/>
      <c r="DB210" s="85"/>
      <c r="DC210" s="85"/>
      <c r="DD210" s="85"/>
      <c r="DE210" s="85"/>
      <c r="DF210" s="85"/>
      <c r="DG210" s="85"/>
      <c r="DH210" s="85"/>
      <c r="DI210" s="85"/>
      <c r="DJ210" s="85"/>
      <c r="DK210" s="85"/>
      <c r="DL210" s="85"/>
      <c r="DM210" s="85"/>
      <c r="DN210" s="85"/>
      <c r="DO210" s="85"/>
      <c r="DP210" s="85"/>
      <c r="DQ210" s="85"/>
      <c r="DR210" s="85"/>
      <c r="DS210" s="85"/>
      <c r="DT210" s="85"/>
      <c r="DU210" s="85"/>
      <c r="DV210" s="85"/>
      <c r="DW210" s="85"/>
      <c r="DX210" s="85"/>
      <c r="DY210" s="85"/>
      <c r="DZ210" s="85"/>
      <c r="EA210" s="85"/>
      <c r="EB210" s="85"/>
      <c r="EC210" s="85"/>
      <c r="ED210" s="85"/>
      <c r="EE210" s="85"/>
      <c r="EF210" s="85"/>
      <c r="EG210" s="85"/>
      <c r="EH210" s="85"/>
      <c r="EI210" s="85"/>
      <c r="EJ210" s="85"/>
      <c r="EK210" s="85"/>
      <c r="EL210" s="85"/>
      <c r="EM210" s="85"/>
      <c r="EN210" s="85"/>
      <c r="EO210" s="85"/>
      <c r="EP210" s="85"/>
      <c r="EQ210" s="85"/>
      <c r="ER210" s="85"/>
      <c r="ES210" s="85"/>
      <c r="ET210" s="85"/>
      <c r="EU210" s="85"/>
      <c r="EV210" s="85"/>
      <c r="EW210" s="85"/>
      <c r="EX210" s="85"/>
      <c r="EY210" s="85"/>
      <c r="EZ210" s="85"/>
      <c r="FA210" s="85"/>
      <c r="FB210" s="85"/>
      <c r="FC210" s="85"/>
    </row>
    <row r="211" spans="25:159" x14ac:dyDescent="0.2"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  <c r="AO211" s="85"/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  <c r="BP211" s="85"/>
      <c r="BQ211" s="85"/>
      <c r="BR211" s="85"/>
      <c r="BS211" s="85"/>
      <c r="BT211" s="85"/>
      <c r="BU211" s="85"/>
      <c r="BV211" s="85"/>
      <c r="BW211" s="85"/>
      <c r="BX211" s="85"/>
      <c r="BY211" s="85"/>
      <c r="BZ211" s="85"/>
      <c r="CA211" s="85"/>
      <c r="CB211" s="85"/>
      <c r="CC211" s="85"/>
      <c r="CD211" s="85"/>
      <c r="CE211" s="85"/>
      <c r="CF211" s="85"/>
      <c r="CG211" s="85"/>
      <c r="CH211" s="85"/>
      <c r="CI211" s="85"/>
      <c r="CJ211" s="85"/>
      <c r="CK211" s="85"/>
      <c r="CL211" s="85"/>
      <c r="CM211" s="85"/>
      <c r="CN211" s="85"/>
      <c r="CO211" s="85"/>
      <c r="CP211" s="85"/>
      <c r="CQ211" s="85"/>
      <c r="CR211" s="85"/>
      <c r="CS211" s="85"/>
      <c r="CT211" s="85"/>
      <c r="CU211" s="85"/>
      <c r="CV211" s="85"/>
      <c r="CW211" s="85"/>
      <c r="CX211" s="85"/>
      <c r="CY211" s="85"/>
      <c r="CZ211" s="85"/>
      <c r="DA211" s="85"/>
      <c r="DB211" s="85"/>
      <c r="DC211" s="85"/>
      <c r="DD211" s="85"/>
      <c r="DE211" s="85"/>
      <c r="DF211" s="85"/>
      <c r="DG211" s="85"/>
      <c r="DH211" s="85"/>
      <c r="DI211" s="85"/>
      <c r="DJ211" s="85"/>
      <c r="DK211" s="85"/>
      <c r="DL211" s="85"/>
      <c r="DM211" s="85"/>
      <c r="DN211" s="85"/>
      <c r="DO211" s="85"/>
      <c r="DP211" s="85"/>
      <c r="DQ211" s="85"/>
      <c r="DR211" s="85"/>
      <c r="DS211" s="85"/>
      <c r="DT211" s="85"/>
      <c r="DU211" s="85"/>
      <c r="DV211" s="85"/>
      <c r="DW211" s="85"/>
      <c r="DX211" s="85"/>
      <c r="DY211" s="85"/>
      <c r="DZ211" s="85"/>
      <c r="EA211" s="85"/>
      <c r="EB211" s="85"/>
      <c r="EC211" s="85"/>
      <c r="ED211" s="85"/>
      <c r="EE211" s="85"/>
      <c r="EF211" s="85"/>
      <c r="EG211" s="85"/>
      <c r="EH211" s="85"/>
      <c r="EI211" s="85"/>
      <c r="EJ211" s="85"/>
      <c r="EK211" s="85"/>
      <c r="EL211" s="85"/>
      <c r="EM211" s="85"/>
      <c r="EN211" s="85"/>
      <c r="EO211" s="85"/>
      <c r="EP211" s="85"/>
      <c r="EQ211" s="85"/>
      <c r="ER211" s="85"/>
      <c r="ES211" s="85"/>
      <c r="ET211" s="85"/>
      <c r="EU211" s="85"/>
      <c r="EV211" s="85"/>
      <c r="EW211" s="85"/>
      <c r="EX211" s="85"/>
      <c r="EY211" s="85"/>
      <c r="EZ211" s="85"/>
      <c r="FA211" s="85"/>
      <c r="FB211" s="85"/>
      <c r="FC211" s="85"/>
    </row>
    <row r="212" spans="25:159" x14ac:dyDescent="0.2"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  <c r="BP212" s="85"/>
      <c r="BQ212" s="85"/>
      <c r="BR212" s="85"/>
      <c r="BS212" s="85"/>
      <c r="BT212" s="85"/>
      <c r="BU212" s="85"/>
      <c r="BV212" s="85"/>
      <c r="BW212" s="85"/>
      <c r="BX212" s="85"/>
      <c r="BY212" s="85"/>
      <c r="BZ212" s="85"/>
      <c r="CA212" s="85"/>
      <c r="CB212" s="85"/>
      <c r="CC212" s="85"/>
      <c r="CD212" s="85"/>
      <c r="CE212" s="85"/>
      <c r="CF212" s="85"/>
      <c r="CG212" s="85"/>
      <c r="CH212" s="85"/>
      <c r="CI212" s="85"/>
      <c r="CJ212" s="85"/>
      <c r="CK212" s="85"/>
      <c r="CL212" s="85"/>
      <c r="CM212" s="85"/>
      <c r="CN212" s="85"/>
      <c r="CO212" s="85"/>
      <c r="CP212" s="85"/>
      <c r="CQ212" s="85"/>
      <c r="CR212" s="85"/>
      <c r="CS212" s="85"/>
      <c r="CT212" s="85"/>
      <c r="CU212" s="85"/>
      <c r="CV212" s="85"/>
      <c r="CW212" s="85"/>
      <c r="CX212" s="85"/>
      <c r="CY212" s="85"/>
      <c r="CZ212" s="85"/>
      <c r="DA212" s="85"/>
      <c r="DB212" s="85"/>
      <c r="DC212" s="85"/>
      <c r="DD212" s="85"/>
      <c r="DE212" s="85"/>
      <c r="DF212" s="85"/>
      <c r="DG212" s="85"/>
      <c r="DH212" s="85"/>
      <c r="DI212" s="85"/>
      <c r="DJ212" s="85"/>
      <c r="DK212" s="85"/>
      <c r="DL212" s="85"/>
      <c r="DM212" s="85"/>
      <c r="DN212" s="85"/>
      <c r="DO212" s="85"/>
      <c r="DP212" s="85"/>
      <c r="DQ212" s="85"/>
      <c r="DR212" s="85"/>
      <c r="DS212" s="85"/>
      <c r="DT212" s="85"/>
      <c r="DU212" s="85"/>
      <c r="DV212" s="85"/>
      <c r="DW212" s="85"/>
      <c r="DX212" s="85"/>
      <c r="DY212" s="85"/>
      <c r="DZ212" s="85"/>
      <c r="EA212" s="85"/>
      <c r="EB212" s="85"/>
      <c r="EC212" s="85"/>
      <c r="ED212" s="85"/>
      <c r="EE212" s="85"/>
      <c r="EF212" s="85"/>
      <c r="EG212" s="85"/>
      <c r="EH212" s="85"/>
      <c r="EI212" s="85"/>
      <c r="EJ212" s="85"/>
      <c r="EK212" s="85"/>
      <c r="EL212" s="85"/>
      <c r="EM212" s="85"/>
      <c r="EN212" s="85"/>
      <c r="EO212" s="85"/>
      <c r="EP212" s="85"/>
      <c r="EQ212" s="85"/>
      <c r="ER212" s="85"/>
      <c r="ES212" s="85"/>
      <c r="ET212" s="85"/>
      <c r="EU212" s="85"/>
      <c r="EV212" s="85"/>
      <c r="EW212" s="85"/>
      <c r="EX212" s="85"/>
      <c r="EY212" s="85"/>
      <c r="EZ212" s="85"/>
      <c r="FA212" s="85"/>
      <c r="FB212" s="85"/>
      <c r="FC212" s="85"/>
    </row>
    <row r="213" spans="25:159" x14ac:dyDescent="0.2"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  <c r="AO213" s="85"/>
      <c r="AP213" s="85"/>
      <c r="AQ213" s="85"/>
      <c r="AR213" s="85"/>
      <c r="AS213" s="85"/>
      <c r="AT213" s="85"/>
      <c r="AU213" s="85"/>
      <c r="AV213" s="85"/>
      <c r="AW213" s="85"/>
      <c r="AX213" s="85"/>
      <c r="AY213" s="85"/>
      <c r="AZ213" s="85"/>
      <c r="BA213" s="85"/>
      <c r="BB213" s="85"/>
      <c r="BC213" s="85"/>
      <c r="BD213" s="85"/>
      <c r="BE213" s="85"/>
      <c r="BF213" s="85"/>
      <c r="BG213" s="85"/>
      <c r="BH213" s="85"/>
      <c r="BI213" s="85"/>
      <c r="BJ213" s="85"/>
      <c r="BK213" s="85"/>
      <c r="BL213" s="85"/>
      <c r="BM213" s="85"/>
      <c r="BN213" s="85"/>
      <c r="BO213" s="85"/>
      <c r="BP213" s="85"/>
      <c r="BQ213" s="85"/>
      <c r="BR213" s="85"/>
      <c r="BS213" s="85"/>
      <c r="BT213" s="85"/>
      <c r="BU213" s="85"/>
      <c r="BV213" s="85"/>
      <c r="BW213" s="85"/>
      <c r="BX213" s="85"/>
      <c r="BY213" s="85"/>
      <c r="BZ213" s="85"/>
      <c r="CA213" s="85"/>
      <c r="CB213" s="85"/>
      <c r="CC213" s="85"/>
      <c r="CD213" s="85"/>
      <c r="CE213" s="85"/>
      <c r="CF213" s="85"/>
      <c r="CG213" s="85"/>
      <c r="CH213" s="85"/>
      <c r="CI213" s="85"/>
      <c r="CJ213" s="85"/>
      <c r="CK213" s="85"/>
      <c r="CL213" s="85"/>
      <c r="CM213" s="85"/>
      <c r="CN213" s="85"/>
      <c r="CO213" s="85"/>
      <c r="CP213" s="85"/>
      <c r="CQ213" s="85"/>
      <c r="CR213" s="85"/>
      <c r="CS213" s="85"/>
      <c r="CT213" s="85"/>
      <c r="CU213" s="85"/>
      <c r="CV213" s="85"/>
      <c r="CW213" s="85"/>
      <c r="CX213" s="85"/>
      <c r="CY213" s="85"/>
      <c r="CZ213" s="85"/>
      <c r="DA213" s="85"/>
      <c r="DB213" s="85"/>
      <c r="DC213" s="85"/>
      <c r="DD213" s="85"/>
      <c r="DE213" s="85"/>
      <c r="DF213" s="85"/>
      <c r="DG213" s="85"/>
      <c r="DH213" s="85"/>
      <c r="DI213" s="85"/>
      <c r="DJ213" s="85"/>
      <c r="DK213" s="85"/>
      <c r="DL213" s="85"/>
      <c r="DM213" s="85"/>
      <c r="DN213" s="85"/>
      <c r="DO213" s="85"/>
      <c r="DP213" s="85"/>
      <c r="DQ213" s="85"/>
      <c r="DR213" s="85"/>
      <c r="DS213" s="85"/>
      <c r="DT213" s="85"/>
      <c r="DU213" s="85"/>
      <c r="DV213" s="85"/>
      <c r="DW213" s="85"/>
      <c r="DX213" s="85"/>
      <c r="DY213" s="85"/>
      <c r="DZ213" s="85"/>
      <c r="EA213" s="85"/>
      <c r="EB213" s="85"/>
      <c r="EC213" s="85"/>
      <c r="ED213" s="85"/>
      <c r="EE213" s="85"/>
      <c r="EF213" s="85"/>
      <c r="EG213" s="85"/>
      <c r="EH213" s="85"/>
      <c r="EI213" s="85"/>
      <c r="EJ213" s="85"/>
      <c r="EK213" s="85"/>
      <c r="EL213" s="85"/>
      <c r="EM213" s="85"/>
      <c r="EN213" s="85"/>
      <c r="EO213" s="85"/>
      <c r="EP213" s="85"/>
      <c r="EQ213" s="85"/>
      <c r="ER213" s="85"/>
      <c r="ES213" s="85"/>
      <c r="ET213" s="85"/>
      <c r="EU213" s="85"/>
      <c r="EV213" s="85"/>
      <c r="EW213" s="85"/>
      <c r="EX213" s="85"/>
      <c r="EY213" s="85"/>
      <c r="EZ213" s="85"/>
      <c r="FA213" s="85"/>
      <c r="FB213" s="85"/>
      <c r="FC213" s="85"/>
    </row>
    <row r="214" spans="25:159" x14ac:dyDescent="0.2"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  <c r="BX214" s="85"/>
      <c r="BY214" s="85"/>
      <c r="BZ214" s="85"/>
      <c r="CA214" s="85"/>
      <c r="CB214" s="85"/>
      <c r="CC214" s="85"/>
      <c r="CD214" s="85"/>
      <c r="CE214" s="85"/>
      <c r="CF214" s="85"/>
      <c r="CG214" s="85"/>
      <c r="CH214" s="85"/>
      <c r="CI214" s="85"/>
      <c r="CJ214" s="85"/>
      <c r="CK214" s="85"/>
      <c r="CL214" s="85"/>
      <c r="CM214" s="85"/>
      <c r="CN214" s="85"/>
      <c r="CO214" s="85"/>
      <c r="CP214" s="85"/>
      <c r="CQ214" s="85"/>
      <c r="CR214" s="85"/>
      <c r="CS214" s="85"/>
      <c r="CT214" s="85"/>
      <c r="CU214" s="85"/>
      <c r="CV214" s="85"/>
      <c r="CW214" s="85"/>
      <c r="CX214" s="85"/>
      <c r="CY214" s="85"/>
      <c r="CZ214" s="85"/>
      <c r="DA214" s="85"/>
      <c r="DB214" s="85"/>
      <c r="DC214" s="85"/>
      <c r="DD214" s="85"/>
      <c r="DE214" s="85"/>
      <c r="DF214" s="85"/>
      <c r="DG214" s="85"/>
      <c r="DH214" s="85"/>
      <c r="DI214" s="85"/>
      <c r="DJ214" s="85"/>
      <c r="DK214" s="85"/>
      <c r="DL214" s="85"/>
      <c r="DM214" s="85"/>
      <c r="DN214" s="85"/>
      <c r="DO214" s="85"/>
      <c r="DP214" s="85"/>
      <c r="DQ214" s="85"/>
      <c r="DR214" s="85"/>
      <c r="DS214" s="85"/>
      <c r="DT214" s="85"/>
      <c r="DU214" s="85"/>
      <c r="DV214" s="85"/>
      <c r="DW214" s="85"/>
      <c r="DX214" s="85"/>
      <c r="DY214" s="85"/>
      <c r="DZ214" s="85"/>
      <c r="EA214" s="85"/>
      <c r="EB214" s="85"/>
      <c r="EC214" s="85"/>
      <c r="ED214" s="85"/>
      <c r="EE214" s="85"/>
      <c r="EF214" s="85"/>
      <c r="EG214" s="85"/>
      <c r="EH214" s="85"/>
      <c r="EI214" s="85"/>
      <c r="EJ214" s="85"/>
      <c r="EK214" s="85"/>
      <c r="EL214" s="85"/>
      <c r="EM214" s="85"/>
      <c r="EN214" s="85"/>
      <c r="EO214" s="85"/>
      <c r="EP214" s="85"/>
      <c r="EQ214" s="85"/>
      <c r="ER214" s="85"/>
      <c r="ES214" s="85"/>
      <c r="ET214" s="85"/>
      <c r="EU214" s="85"/>
      <c r="EV214" s="85"/>
      <c r="EW214" s="85"/>
      <c r="EX214" s="85"/>
      <c r="EY214" s="85"/>
      <c r="EZ214" s="85"/>
      <c r="FA214" s="85"/>
      <c r="FB214" s="85"/>
      <c r="FC214" s="85"/>
    </row>
    <row r="215" spans="25:159" x14ac:dyDescent="0.2"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  <c r="BX215" s="85"/>
      <c r="BY215" s="85"/>
      <c r="BZ215" s="85"/>
      <c r="CA215" s="85"/>
      <c r="CB215" s="85"/>
      <c r="CC215" s="85"/>
      <c r="CD215" s="85"/>
      <c r="CE215" s="85"/>
      <c r="CF215" s="85"/>
      <c r="CG215" s="85"/>
      <c r="CH215" s="85"/>
      <c r="CI215" s="85"/>
      <c r="CJ215" s="85"/>
      <c r="CK215" s="85"/>
      <c r="CL215" s="85"/>
      <c r="CM215" s="85"/>
      <c r="CN215" s="85"/>
      <c r="CO215" s="85"/>
      <c r="CP215" s="85"/>
      <c r="CQ215" s="85"/>
      <c r="CR215" s="85"/>
      <c r="CS215" s="85"/>
      <c r="CT215" s="85"/>
      <c r="CU215" s="85"/>
      <c r="CV215" s="85"/>
      <c r="CW215" s="85"/>
      <c r="CX215" s="85"/>
      <c r="CY215" s="85"/>
      <c r="CZ215" s="85"/>
      <c r="DA215" s="85"/>
      <c r="DB215" s="85"/>
      <c r="DC215" s="85"/>
      <c r="DD215" s="85"/>
      <c r="DE215" s="85"/>
      <c r="DF215" s="85"/>
      <c r="DG215" s="85"/>
      <c r="DH215" s="85"/>
      <c r="DI215" s="85"/>
      <c r="DJ215" s="85"/>
      <c r="DK215" s="85"/>
      <c r="DL215" s="85"/>
      <c r="DM215" s="85"/>
      <c r="DN215" s="85"/>
      <c r="DO215" s="85"/>
      <c r="DP215" s="85"/>
      <c r="DQ215" s="85"/>
      <c r="DR215" s="85"/>
      <c r="DS215" s="85"/>
      <c r="DT215" s="85"/>
      <c r="DU215" s="85"/>
      <c r="DV215" s="85"/>
      <c r="DW215" s="85"/>
      <c r="DX215" s="85"/>
      <c r="DY215" s="85"/>
      <c r="DZ215" s="85"/>
      <c r="EA215" s="85"/>
      <c r="EB215" s="85"/>
      <c r="EC215" s="85"/>
      <c r="ED215" s="85"/>
      <c r="EE215" s="85"/>
      <c r="EF215" s="85"/>
      <c r="EG215" s="85"/>
      <c r="EH215" s="85"/>
      <c r="EI215" s="85"/>
      <c r="EJ215" s="85"/>
      <c r="EK215" s="85"/>
      <c r="EL215" s="85"/>
      <c r="EM215" s="85"/>
      <c r="EN215" s="85"/>
      <c r="EO215" s="85"/>
      <c r="EP215" s="85"/>
      <c r="EQ215" s="85"/>
      <c r="ER215" s="85"/>
      <c r="ES215" s="85"/>
      <c r="ET215" s="85"/>
      <c r="EU215" s="85"/>
      <c r="EV215" s="85"/>
      <c r="EW215" s="85"/>
      <c r="EX215" s="85"/>
      <c r="EY215" s="85"/>
      <c r="EZ215" s="85"/>
      <c r="FA215" s="85"/>
      <c r="FB215" s="85"/>
      <c r="FC215" s="85"/>
    </row>
    <row r="216" spans="25:159" x14ac:dyDescent="0.2"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  <c r="BA216" s="85"/>
      <c r="BB216" s="85"/>
      <c r="BC216" s="85"/>
      <c r="BD216" s="85"/>
      <c r="BE216" s="85"/>
      <c r="BF216" s="85"/>
      <c r="BG216" s="85"/>
      <c r="BH216" s="85"/>
      <c r="BI216" s="85"/>
      <c r="BJ216" s="85"/>
      <c r="BK216" s="85"/>
      <c r="BL216" s="85"/>
      <c r="BM216" s="85"/>
      <c r="BN216" s="85"/>
      <c r="BO216" s="85"/>
      <c r="BP216" s="85"/>
      <c r="BQ216" s="85"/>
      <c r="BR216" s="85"/>
      <c r="BS216" s="85"/>
      <c r="BT216" s="85"/>
      <c r="BU216" s="85"/>
      <c r="BV216" s="85"/>
      <c r="BW216" s="85"/>
      <c r="BX216" s="85"/>
      <c r="BY216" s="85"/>
      <c r="BZ216" s="85"/>
      <c r="CA216" s="85"/>
      <c r="CB216" s="85"/>
      <c r="CC216" s="85"/>
      <c r="CD216" s="85"/>
      <c r="CE216" s="85"/>
      <c r="CF216" s="85"/>
      <c r="CG216" s="85"/>
      <c r="CH216" s="85"/>
      <c r="CI216" s="85"/>
      <c r="CJ216" s="85"/>
      <c r="CK216" s="85"/>
      <c r="CL216" s="85"/>
      <c r="CM216" s="85"/>
      <c r="CN216" s="85"/>
      <c r="CO216" s="85"/>
      <c r="CP216" s="85"/>
      <c r="CQ216" s="85"/>
      <c r="CR216" s="85"/>
      <c r="CS216" s="85"/>
      <c r="CT216" s="85"/>
      <c r="CU216" s="85"/>
      <c r="CV216" s="85"/>
      <c r="CW216" s="85"/>
      <c r="CX216" s="85"/>
      <c r="CY216" s="85"/>
      <c r="CZ216" s="85"/>
      <c r="DA216" s="85"/>
      <c r="DB216" s="85"/>
      <c r="DC216" s="85"/>
      <c r="DD216" s="85"/>
      <c r="DE216" s="85"/>
      <c r="DF216" s="85"/>
      <c r="DG216" s="85"/>
      <c r="DH216" s="85"/>
      <c r="DI216" s="85"/>
      <c r="DJ216" s="85"/>
      <c r="DK216" s="85"/>
      <c r="DL216" s="85"/>
      <c r="DM216" s="85"/>
      <c r="DN216" s="85"/>
      <c r="DO216" s="85"/>
      <c r="DP216" s="85"/>
      <c r="DQ216" s="85"/>
      <c r="DR216" s="85"/>
      <c r="DS216" s="85"/>
      <c r="DT216" s="85"/>
      <c r="DU216" s="85"/>
      <c r="DV216" s="85"/>
      <c r="DW216" s="85"/>
      <c r="DX216" s="85"/>
      <c r="DY216" s="85"/>
      <c r="DZ216" s="85"/>
      <c r="EA216" s="85"/>
      <c r="EB216" s="85"/>
      <c r="EC216" s="85"/>
      <c r="ED216" s="85"/>
      <c r="EE216" s="85"/>
      <c r="EF216" s="85"/>
      <c r="EG216" s="85"/>
      <c r="EH216" s="85"/>
      <c r="EI216" s="85"/>
      <c r="EJ216" s="85"/>
      <c r="EK216" s="85"/>
      <c r="EL216" s="85"/>
      <c r="EM216" s="85"/>
      <c r="EN216" s="85"/>
      <c r="EO216" s="85"/>
      <c r="EP216" s="85"/>
      <c r="EQ216" s="85"/>
      <c r="ER216" s="85"/>
      <c r="ES216" s="85"/>
      <c r="ET216" s="85"/>
      <c r="EU216" s="85"/>
      <c r="EV216" s="85"/>
      <c r="EW216" s="85"/>
      <c r="EX216" s="85"/>
      <c r="EY216" s="85"/>
      <c r="EZ216" s="85"/>
      <c r="FA216" s="85"/>
      <c r="FB216" s="85"/>
      <c r="FC216" s="85"/>
    </row>
    <row r="217" spans="25:159" x14ac:dyDescent="0.2"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85"/>
      <c r="AR217" s="85"/>
      <c r="AS217" s="85"/>
      <c r="AT217" s="85"/>
      <c r="AU217" s="85"/>
      <c r="AV217" s="85"/>
      <c r="AW217" s="85"/>
      <c r="AX217" s="85"/>
      <c r="AY217" s="85"/>
      <c r="AZ217" s="85"/>
      <c r="BA217" s="85"/>
      <c r="BB217" s="85"/>
      <c r="BC217" s="85"/>
      <c r="BD217" s="85"/>
      <c r="BE217" s="85"/>
      <c r="BF217" s="85"/>
      <c r="BG217" s="85"/>
      <c r="BH217" s="85"/>
      <c r="BI217" s="85"/>
      <c r="BJ217" s="85"/>
      <c r="BK217" s="85"/>
      <c r="BL217" s="85"/>
      <c r="BM217" s="85"/>
      <c r="BN217" s="85"/>
      <c r="BO217" s="85"/>
      <c r="BP217" s="85"/>
      <c r="BQ217" s="85"/>
      <c r="BR217" s="85"/>
      <c r="BS217" s="85"/>
      <c r="BT217" s="85"/>
      <c r="BU217" s="85"/>
      <c r="BV217" s="85"/>
      <c r="BW217" s="85"/>
      <c r="BX217" s="85"/>
      <c r="BY217" s="85"/>
      <c r="BZ217" s="85"/>
      <c r="CA217" s="85"/>
      <c r="CB217" s="85"/>
      <c r="CC217" s="85"/>
      <c r="CD217" s="85"/>
      <c r="CE217" s="85"/>
      <c r="CF217" s="85"/>
      <c r="CG217" s="85"/>
      <c r="CH217" s="85"/>
      <c r="CI217" s="85"/>
      <c r="CJ217" s="85"/>
      <c r="CK217" s="85"/>
      <c r="CL217" s="85"/>
      <c r="CM217" s="85"/>
      <c r="CN217" s="85"/>
      <c r="CO217" s="85"/>
      <c r="CP217" s="85"/>
      <c r="CQ217" s="85"/>
      <c r="CR217" s="85"/>
      <c r="CS217" s="85"/>
      <c r="CT217" s="85"/>
      <c r="CU217" s="85"/>
      <c r="CV217" s="85"/>
      <c r="CW217" s="85"/>
      <c r="CX217" s="85"/>
      <c r="CY217" s="85"/>
      <c r="CZ217" s="85"/>
      <c r="DA217" s="85"/>
      <c r="DB217" s="85"/>
      <c r="DC217" s="85"/>
      <c r="DD217" s="85"/>
      <c r="DE217" s="85"/>
      <c r="DF217" s="85"/>
      <c r="DG217" s="85"/>
      <c r="DH217" s="85"/>
      <c r="DI217" s="85"/>
      <c r="DJ217" s="85"/>
      <c r="DK217" s="85"/>
      <c r="DL217" s="85"/>
      <c r="DM217" s="85"/>
      <c r="DN217" s="85"/>
      <c r="DO217" s="85"/>
      <c r="DP217" s="85"/>
      <c r="DQ217" s="85"/>
      <c r="DR217" s="85"/>
      <c r="DS217" s="85"/>
      <c r="DT217" s="85"/>
      <c r="DU217" s="85"/>
      <c r="DV217" s="85"/>
      <c r="DW217" s="85"/>
      <c r="DX217" s="85"/>
      <c r="DY217" s="85"/>
      <c r="DZ217" s="85"/>
      <c r="EA217" s="85"/>
      <c r="EB217" s="85"/>
      <c r="EC217" s="85"/>
      <c r="ED217" s="85"/>
      <c r="EE217" s="85"/>
      <c r="EF217" s="85"/>
      <c r="EG217" s="85"/>
      <c r="EH217" s="85"/>
      <c r="EI217" s="85"/>
      <c r="EJ217" s="85"/>
      <c r="EK217" s="85"/>
      <c r="EL217" s="85"/>
      <c r="EM217" s="85"/>
      <c r="EN217" s="85"/>
      <c r="EO217" s="85"/>
      <c r="EP217" s="85"/>
      <c r="EQ217" s="85"/>
      <c r="ER217" s="85"/>
      <c r="ES217" s="85"/>
      <c r="ET217" s="85"/>
      <c r="EU217" s="85"/>
      <c r="EV217" s="85"/>
      <c r="EW217" s="85"/>
      <c r="EX217" s="85"/>
      <c r="EY217" s="85"/>
      <c r="EZ217" s="85"/>
      <c r="FA217" s="85"/>
      <c r="FB217" s="85"/>
      <c r="FC217" s="85"/>
    </row>
    <row r="218" spans="25:159" x14ac:dyDescent="0.2"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  <c r="BA218" s="85"/>
      <c r="BB218" s="85"/>
      <c r="BC218" s="85"/>
      <c r="BD218" s="85"/>
      <c r="BE218" s="85"/>
      <c r="BF218" s="85"/>
      <c r="BG218" s="85"/>
      <c r="BH218" s="85"/>
      <c r="BI218" s="85"/>
      <c r="BJ218" s="85"/>
      <c r="BK218" s="85"/>
      <c r="BL218" s="85"/>
      <c r="BM218" s="85"/>
      <c r="BN218" s="85"/>
      <c r="BO218" s="85"/>
      <c r="BP218" s="85"/>
      <c r="BQ218" s="85"/>
      <c r="BR218" s="85"/>
      <c r="BS218" s="85"/>
      <c r="BT218" s="85"/>
      <c r="BU218" s="85"/>
      <c r="BV218" s="85"/>
      <c r="BW218" s="85"/>
      <c r="BX218" s="85"/>
      <c r="BY218" s="85"/>
      <c r="BZ218" s="85"/>
      <c r="CA218" s="85"/>
      <c r="CB218" s="85"/>
      <c r="CC218" s="85"/>
      <c r="CD218" s="85"/>
      <c r="CE218" s="85"/>
      <c r="CF218" s="85"/>
      <c r="CG218" s="85"/>
      <c r="CH218" s="85"/>
      <c r="CI218" s="85"/>
      <c r="CJ218" s="85"/>
      <c r="CK218" s="85"/>
      <c r="CL218" s="85"/>
      <c r="CM218" s="85"/>
      <c r="CN218" s="85"/>
      <c r="CO218" s="85"/>
      <c r="CP218" s="85"/>
      <c r="CQ218" s="85"/>
      <c r="CR218" s="85"/>
      <c r="CS218" s="85"/>
      <c r="CT218" s="85"/>
      <c r="CU218" s="85"/>
      <c r="CV218" s="85"/>
      <c r="CW218" s="85"/>
      <c r="CX218" s="85"/>
      <c r="CY218" s="85"/>
      <c r="CZ218" s="85"/>
      <c r="DA218" s="85"/>
      <c r="DB218" s="85"/>
      <c r="DC218" s="85"/>
      <c r="DD218" s="85"/>
      <c r="DE218" s="85"/>
      <c r="DF218" s="85"/>
      <c r="DG218" s="85"/>
      <c r="DH218" s="85"/>
      <c r="DI218" s="85"/>
      <c r="DJ218" s="85"/>
      <c r="DK218" s="85"/>
      <c r="DL218" s="85"/>
      <c r="DM218" s="85"/>
      <c r="DN218" s="85"/>
      <c r="DO218" s="85"/>
      <c r="DP218" s="85"/>
      <c r="DQ218" s="85"/>
      <c r="DR218" s="85"/>
      <c r="DS218" s="85"/>
      <c r="DT218" s="85"/>
      <c r="DU218" s="85"/>
      <c r="DV218" s="85"/>
      <c r="DW218" s="85"/>
      <c r="DX218" s="85"/>
      <c r="DY218" s="85"/>
      <c r="DZ218" s="85"/>
      <c r="EA218" s="85"/>
      <c r="EB218" s="85"/>
      <c r="EC218" s="85"/>
      <c r="ED218" s="85"/>
      <c r="EE218" s="85"/>
      <c r="EF218" s="85"/>
      <c r="EG218" s="85"/>
      <c r="EH218" s="85"/>
      <c r="EI218" s="85"/>
      <c r="EJ218" s="85"/>
      <c r="EK218" s="85"/>
      <c r="EL218" s="85"/>
      <c r="EM218" s="85"/>
      <c r="EN218" s="85"/>
      <c r="EO218" s="85"/>
      <c r="EP218" s="85"/>
      <c r="EQ218" s="85"/>
      <c r="ER218" s="85"/>
      <c r="ES218" s="85"/>
      <c r="ET218" s="85"/>
      <c r="EU218" s="85"/>
      <c r="EV218" s="85"/>
      <c r="EW218" s="85"/>
      <c r="EX218" s="85"/>
      <c r="EY218" s="85"/>
      <c r="EZ218" s="85"/>
      <c r="FA218" s="85"/>
      <c r="FB218" s="85"/>
      <c r="FC218" s="85"/>
    </row>
    <row r="219" spans="25:159" x14ac:dyDescent="0.2"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85"/>
      <c r="BD219" s="85"/>
      <c r="BE219" s="85"/>
      <c r="BF219" s="85"/>
      <c r="BG219" s="85"/>
      <c r="BH219" s="85"/>
      <c r="BI219" s="85"/>
      <c r="BJ219" s="85"/>
      <c r="BK219" s="85"/>
      <c r="BL219" s="85"/>
      <c r="BM219" s="85"/>
      <c r="BN219" s="85"/>
      <c r="BO219" s="85"/>
      <c r="BP219" s="85"/>
      <c r="BQ219" s="85"/>
      <c r="BR219" s="85"/>
      <c r="BS219" s="85"/>
      <c r="BT219" s="85"/>
      <c r="BU219" s="85"/>
      <c r="BV219" s="85"/>
      <c r="BW219" s="85"/>
      <c r="BX219" s="85"/>
      <c r="BY219" s="85"/>
      <c r="BZ219" s="85"/>
      <c r="CA219" s="85"/>
      <c r="CB219" s="85"/>
      <c r="CC219" s="85"/>
      <c r="CD219" s="85"/>
      <c r="CE219" s="85"/>
      <c r="CF219" s="85"/>
      <c r="CG219" s="85"/>
      <c r="CH219" s="85"/>
      <c r="CI219" s="85"/>
      <c r="CJ219" s="85"/>
      <c r="CK219" s="85"/>
      <c r="CL219" s="85"/>
      <c r="CM219" s="85"/>
      <c r="CN219" s="85"/>
      <c r="CO219" s="85"/>
      <c r="CP219" s="85"/>
      <c r="CQ219" s="85"/>
      <c r="CR219" s="85"/>
      <c r="CS219" s="85"/>
      <c r="CT219" s="85"/>
      <c r="CU219" s="85"/>
      <c r="CV219" s="85"/>
      <c r="CW219" s="85"/>
      <c r="CX219" s="85"/>
      <c r="CY219" s="85"/>
      <c r="CZ219" s="85"/>
      <c r="DA219" s="85"/>
      <c r="DB219" s="85"/>
      <c r="DC219" s="85"/>
      <c r="DD219" s="85"/>
      <c r="DE219" s="85"/>
      <c r="DF219" s="85"/>
      <c r="DG219" s="85"/>
      <c r="DH219" s="85"/>
      <c r="DI219" s="85"/>
      <c r="DJ219" s="85"/>
      <c r="DK219" s="85"/>
      <c r="DL219" s="85"/>
      <c r="DM219" s="85"/>
      <c r="DN219" s="85"/>
      <c r="DO219" s="85"/>
      <c r="DP219" s="85"/>
      <c r="DQ219" s="85"/>
      <c r="DR219" s="85"/>
      <c r="DS219" s="85"/>
      <c r="DT219" s="85"/>
      <c r="DU219" s="85"/>
      <c r="DV219" s="85"/>
      <c r="DW219" s="85"/>
      <c r="DX219" s="85"/>
      <c r="DY219" s="85"/>
      <c r="DZ219" s="85"/>
      <c r="EA219" s="85"/>
      <c r="EB219" s="85"/>
      <c r="EC219" s="85"/>
      <c r="ED219" s="85"/>
      <c r="EE219" s="85"/>
      <c r="EF219" s="85"/>
      <c r="EG219" s="85"/>
      <c r="EH219" s="85"/>
      <c r="EI219" s="85"/>
      <c r="EJ219" s="85"/>
      <c r="EK219" s="85"/>
      <c r="EL219" s="85"/>
      <c r="EM219" s="85"/>
      <c r="EN219" s="85"/>
      <c r="EO219" s="85"/>
      <c r="EP219" s="85"/>
      <c r="EQ219" s="85"/>
      <c r="ER219" s="85"/>
      <c r="ES219" s="85"/>
      <c r="ET219" s="85"/>
      <c r="EU219" s="85"/>
      <c r="EV219" s="85"/>
      <c r="EW219" s="85"/>
      <c r="EX219" s="85"/>
      <c r="EY219" s="85"/>
      <c r="EZ219" s="85"/>
      <c r="FA219" s="85"/>
      <c r="FB219" s="85"/>
      <c r="FC219" s="85"/>
    </row>
    <row r="220" spans="25:159" x14ac:dyDescent="0.2"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  <c r="BA220" s="85"/>
      <c r="BB220" s="85"/>
      <c r="BC220" s="85"/>
      <c r="BD220" s="85"/>
      <c r="BE220" s="85"/>
      <c r="BF220" s="85"/>
      <c r="BG220" s="85"/>
      <c r="BH220" s="85"/>
      <c r="BI220" s="85"/>
      <c r="BJ220" s="85"/>
      <c r="BK220" s="85"/>
      <c r="BL220" s="85"/>
      <c r="BM220" s="85"/>
      <c r="BN220" s="85"/>
      <c r="BO220" s="85"/>
      <c r="BP220" s="85"/>
      <c r="BQ220" s="85"/>
      <c r="BR220" s="85"/>
      <c r="BS220" s="85"/>
      <c r="BT220" s="85"/>
      <c r="BU220" s="85"/>
      <c r="BV220" s="85"/>
      <c r="BW220" s="85"/>
      <c r="BX220" s="85"/>
      <c r="BY220" s="85"/>
      <c r="BZ220" s="85"/>
      <c r="CA220" s="85"/>
      <c r="CB220" s="85"/>
      <c r="CC220" s="85"/>
      <c r="CD220" s="85"/>
      <c r="CE220" s="85"/>
      <c r="CF220" s="85"/>
      <c r="CG220" s="85"/>
      <c r="CH220" s="85"/>
      <c r="CI220" s="85"/>
      <c r="CJ220" s="85"/>
      <c r="CK220" s="85"/>
      <c r="CL220" s="85"/>
      <c r="CM220" s="85"/>
      <c r="CN220" s="85"/>
      <c r="CO220" s="85"/>
      <c r="CP220" s="85"/>
      <c r="CQ220" s="85"/>
      <c r="CR220" s="85"/>
      <c r="CS220" s="85"/>
      <c r="CT220" s="85"/>
      <c r="CU220" s="85"/>
      <c r="CV220" s="85"/>
      <c r="CW220" s="85"/>
      <c r="CX220" s="85"/>
      <c r="CY220" s="85"/>
      <c r="CZ220" s="85"/>
      <c r="DA220" s="85"/>
      <c r="DB220" s="85"/>
      <c r="DC220" s="85"/>
      <c r="DD220" s="85"/>
      <c r="DE220" s="85"/>
      <c r="DF220" s="85"/>
      <c r="DG220" s="85"/>
      <c r="DH220" s="85"/>
      <c r="DI220" s="85"/>
      <c r="DJ220" s="85"/>
      <c r="DK220" s="85"/>
      <c r="DL220" s="85"/>
      <c r="DM220" s="85"/>
      <c r="DN220" s="85"/>
      <c r="DO220" s="85"/>
      <c r="DP220" s="85"/>
      <c r="DQ220" s="85"/>
      <c r="DR220" s="85"/>
      <c r="DS220" s="85"/>
      <c r="DT220" s="85"/>
      <c r="DU220" s="85"/>
      <c r="DV220" s="85"/>
      <c r="DW220" s="85"/>
      <c r="DX220" s="85"/>
      <c r="DY220" s="85"/>
      <c r="DZ220" s="85"/>
      <c r="EA220" s="85"/>
      <c r="EB220" s="85"/>
      <c r="EC220" s="85"/>
      <c r="ED220" s="85"/>
      <c r="EE220" s="85"/>
      <c r="EF220" s="85"/>
      <c r="EG220" s="85"/>
      <c r="EH220" s="85"/>
      <c r="EI220" s="85"/>
      <c r="EJ220" s="85"/>
      <c r="EK220" s="85"/>
      <c r="EL220" s="85"/>
      <c r="EM220" s="85"/>
      <c r="EN220" s="85"/>
      <c r="EO220" s="85"/>
      <c r="EP220" s="85"/>
      <c r="EQ220" s="85"/>
      <c r="ER220" s="85"/>
      <c r="ES220" s="85"/>
      <c r="ET220" s="85"/>
      <c r="EU220" s="85"/>
      <c r="EV220" s="85"/>
      <c r="EW220" s="85"/>
      <c r="EX220" s="85"/>
      <c r="EY220" s="85"/>
      <c r="EZ220" s="85"/>
      <c r="FA220" s="85"/>
      <c r="FB220" s="85"/>
      <c r="FC220" s="85"/>
    </row>
    <row r="221" spans="25:159" x14ac:dyDescent="0.2"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85"/>
      <c r="BG221" s="85"/>
      <c r="BH221" s="85"/>
      <c r="BI221" s="85"/>
      <c r="BJ221" s="85"/>
      <c r="BK221" s="85"/>
      <c r="BL221" s="85"/>
      <c r="BM221" s="85"/>
      <c r="BN221" s="85"/>
      <c r="BO221" s="85"/>
      <c r="BP221" s="85"/>
      <c r="BQ221" s="85"/>
      <c r="BR221" s="85"/>
      <c r="BS221" s="85"/>
      <c r="BT221" s="85"/>
      <c r="BU221" s="85"/>
      <c r="BV221" s="85"/>
      <c r="BW221" s="85"/>
      <c r="BX221" s="85"/>
      <c r="BY221" s="85"/>
      <c r="BZ221" s="85"/>
      <c r="CA221" s="85"/>
      <c r="CB221" s="85"/>
      <c r="CC221" s="85"/>
      <c r="CD221" s="85"/>
      <c r="CE221" s="85"/>
      <c r="CF221" s="85"/>
      <c r="CG221" s="85"/>
      <c r="CH221" s="85"/>
      <c r="CI221" s="85"/>
      <c r="CJ221" s="85"/>
      <c r="CK221" s="85"/>
      <c r="CL221" s="85"/>
      <c r="CM221" s="85"/>
      <c r="CN221" s="85"/>
      <c r="CO221" s="85"/>
      <c r="CP221" s="85"/>
      <c r="CQ221" s="85"/>
      <c r="CR221" s="85"/>
      <c r="CS221" s="85"/>
      <c r="CT221" s="85"/>
      <c r="CU221" s="85"/>
      <c r="CV221" s="85"/>
      <c r="CW221" s="85"/>
      <c r="CX221" s="85"/>
      <c r="CY221" s="85"/>
      <c r="CZ221" s="85"/>
      <c r="DA221" s="85"/>
      <c r="DB221" s="85"/>
      <c r="DC221" s="85"/>
      <c r="DD221" s="85"/>
      <c r="DE221" s="85"/>
      <c r="DF221" s="85"/>
      <c r="DG221" s="85"/>
      <c r="DH221" s="85"/>
      <c r="DI221" s="85"/>
      <c r="DJ221" s="85"/>
      <c r="DK221" s="85"/>
      <c r="DL221" s="85"/>
      <c r="DM221" s="85"/>
      <c r="DN221" s="85"/>
      <c r="DO221" s="85"/>
      <c r="DP221" s="85"/>
      <c r="DQ221" s="85"/>
      <c r="DR221" s="85"/>
      <c r="DS221" s="85"/>
      <c r="DT221" s="85"/>
      <c r="DU221" s="85"/>
      <c r="DV221" s="85"/>
      <c r="DW221" s="85"/>
      <c r="DX221" s="85"/>
      <c r="DY221" s="85"/>
      <c r="DZ221" s="85"/>
      <c r="EA221" s="85"/>
      <c r="EB221" s="85"/>
      <c r="EC221" s="85"/>
      <c r="ED221" s="85"/>
      <c r="EE221" s="85"/>
      <c r="EF221" s="85"/>
      <c r="EG221" s="85"/>
      <c r="EH221" s="85"/>
      <c r="EI221" s="85"/>
      <c r="EJ221" s="85"/>
      <c r="EK221" s="85"/>
      <c r="EL221" s="85"/>
      <c r="EM221" s="85"/>
      <c r="EN221" s="85"/>
      <c r="EO221" s="85"/>
      <c r="EP221" s="85"/>
      <c r="EQ221" s="85"/>
      <c r="ER221" s="85"/>
      <c r="ES221" s="85"/>
      <c r="ET221" s="85"/>
      <c r="EU221" s="85"/>
      <c r="EV221" s="85"/>
      <c r="EW221" s="85"/>
      <c r="EX221" s="85"/>
      <c r="EY221" s="85"/>
      <c r="EZ221" s="85"/>
      <c r="FA221" s="85"/>
      <c r="FB221" s="85"/>
      <c r="FC221" s="85"/>
    </row>
    <row r="222" spans="25:159" x14ac:dyDescent="0.2"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85"/>
      <c r="BG222" s="85"/>
      <c r="BH222" s="85"/>
      <c r="BI222" s="85"/>
      <c r="BJ222" s="85"/>
      <c r="BK222" s="85"/>
      <c r="BL222" s="85"/>
      <c r="BM222" s="85"/>
      <c r="BN222" s="85"/>
      <c r="BO222" s="85"/>
      <c r="BP222" s="85"/>
      <c r="BQ222" s="85"/>
      <c r="BR222" s="85"/>
      <c r="BS222" s="85"/>
      <c r="BT222" s="85"/>
      <c r="BU222" s="85"/>
      <c r="BV222" s="85"/>
      <c r="BW222" s="85"/>
      <c r="BX222" s="85"/>
      <c r="BY222" s="85"/>
      <c r="BZ222" s="85"/>
      <c r="CA222" s="85"/>
      <c r="CB222" s="85"/>
      <c r="CC222" s="85"/>
      <c r="CD222" s="85"/>
      <c r="CE222" s="85"/>
      <c r="CF222" s="85"/>
      <c r="CG222" s="85"/>
      <c r="CH222" s="85"/>
      <c r="CI222" s="85"/>
      <c r="CJ222" s="85"/>
      <c r="CK222" s="85"/>
      <c r="CL222" s="85"/>
      <c r="CM222" s="85"/>
      <c r="CN222" s="85"/>
      <c r="CO222" s="85"/>
      <c r="CP222" s="85"/>
      <c r="CQ222" s="85"/>
      <c r="CR222" s="85"/>
      <c r="CS222" s="85"/>
      <c r="CT222" s="85"/>
      <c r="CU222" s="85"/>
      <c r="CV222" s="85"/>
      <c r="CW222" s="85"/>
      <c r="CX222" s="85"/>
      <c r="CY222" s="85"/>
      <c r="CZ222" s="85"/>
      <c r="DA222" s="85"/>
      <c r="DB222" s="85"/>
      <c r="DC222" s="85"/>
      <c r="DD222" s="85"/>
      <c r="DE222" s="85"/>
      <c r="DF222" s="85"/>
      <c r="DG222" s="85"/>
      <c r="DH222" s="85"/>
      <c r="DI222" s="85"/>
      <c r="DJ222" s="85"/>
      <c r="DK222" s="85"/>
      <c r="DL222" s="85"/>
      <c r="DM222" s="85"/>
      <c r="DN222" s="85"/>
      <c r="DO222" s="85"/>
      <c r="DP222" s="85"/>
      <c r="DQ222" s="85"/>
      <c r="DR222" s="85"/>
      <c r="DS222" s="85"/>
      <c r="DT222" s="85"/>
      <c r="DU222" s="85"/>
      <c r="DV222" s="85"/>
      <c r="DW222" s="85"/>
      <c r="DX222" s="85"/>
      <c r="DY222" s="85"/>
      <c r="DZ222" s="85"/>
      <c r="EA222" s="85"/>
      <c r="EB222" s="85"/>
      <c r="EC222" s="85"/>
      <c r="ED222" s="85"/>
      <c r="EE222" s="85"/>
      <c r="EF222" s="85"/>
      <c r="EG222" s="85"/>
      <c r="EH222" s="85"/>
      <c r="EI222" s="85"/>
      <c r="EJ222" s="85"/>
      <c r="EK222" s="85"/>
      <c r="EL222" s="85"/>
      <c r="EM222" s="85"/>
      <c r="EN222" s="85"/>
      <c r="EO222" s="85"/>
      <c r="EP222" s="85"/>
      <c r="EQ222" s="85"/>
      <c r="ER222" s="85"/>
      <c r="ES222" s="85"/>
      <c r="ET222" s="85"/>
      <c r="EU222" s="85"/>
      <c r="EV222" s="85"/>
      <c r="EW222" s="85"/>
      <c r="EX222" s="85"/>
      <c r="EY222" s="85"/>
      <c r="EZ222" s="85"/>
      <c r="FA222" s="85"/>
      <c r="FB222" s="85"/>
      <c r="FC222" s="85"/>
    </row>
    <row r="223" spans="25:159" x14ac:dyDescent="0.2"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  <c r="BM223" s="85"/>
      <c r="BN223" s="85"/>
      <c r="BO223" s="85"/>
      <c r="BP223" s="85"/>
      <c r="BQ223" s="85"/>
      <c r="BR223" s="85"/>
      <c r="BS223" s="85"/>
      <c r="BT223" s="85"/>
      <c r="BU223" s="85"/>
      <c r="BV223" s="85"/>
      <c r="BW223" s="85"/>
      <c r="BX223" s="85"/>
      <c r="BY223" s="85"/>
      <c r="BZ223" s="85"/>
      <c r="CA223" s="85"/>
      <c r="CB223" s="85"/>
      <c r="CC223" s="85"/>
      <c r="CD223" s="85"/>
      <c r="CE223" s="85"/>
      <c r="CF223" s="85"/>
      <c r="CG223" s="85"/>
      <c r="CH223" s="85"/>
      <c r="CI223" s="85"/>
      <c r="CJ223" s="85"/>
      <c r="CK223" s="85"/>
      <c r="CL223" s="85"/>
      <c r="CM223" s="85"/>
      <c r="CN223" s="85"/>
      <c r="CO223" s="85"/>
      <c r="CP223" s="85"/>
      <c r="CQ223" s="85"/>
      <c r="CR223" s="85"/>
      <c r="CS223" s="85"/>
      <c r="CT223" s="85"/>
      <c r="CU223" s="85"/>
      <c r="CV223" s="85"/>
      <c r="CW223" s="85"/>
      <c r="CX223" s="85"/>
      <c r="CY223" s="85"/>
      <c r="CZ223" s="85"/>
      <c r="DA223" s="85"/>
      <c r="DB223" s="85"/>
      <c r="DC223" s="85"/>
      <c r="DD223" s="85"/>
      <c r="DE223" s="85"/>
      <c r="DF223" s="85"/>
      <c r="DG223" s="85"/>
      <c r="DH223" s="85"/>
      <c r="DI223" s="85"/>
      <c r="DJ223" s="85"/>
      <c r="DK223" s="85"/>
      <c r="DL223" s="85"/>
      <c r="DM223" s="85"/>
      <c r="DN223" s="85"/>
      <c r="DO223" s="85"/>
      <c r="DP223" s="85"/>
      <c r="DQ223" s="85"/>
      <c r="DR223" s="85"/>
      <c r="DS223" s="85"/>
      <c r="DT223" s="85"/>
      <c r="DU223" s="85"/>
      <c r="DV223" s="85"/>
      <c r="DW223" s="85"/>
      <c r="DX223" s="85"/>
      <c r="DY223" s="85"/>
      <c r="DZ223" s="85"/>
      <c r="EA223" s="85"/>
      <c r="EB223" s="85"/>
      <c r="EC223" s="85"/>
      <c r="ED223" s="85"/>
      <c r="EE223" s="85"/>
      <c r="EF223" s="85"/>
      <c r="EG223" s="85"/>
      <c r="EH223" s="85"/>
      <c r="EI223" s="85"/>
      <c r="EJ223" s="85"/>
      <c r="EK223" s="85"/>
      <c r="EL223" s="85"/>
      <c r="EM223" s="85"/>
      <c r="EN223" s="85"/>
      <c r="EO223" s="85"/>
      <c r="EP223" s="85"/>
      <c r="EQ223" s="85"/>
      <c r="ER223" s="85"/>
      <c r="ES223" s="85"/>
      <c r="ET223" s="85"/>
      <c r="EU223" s="85"/>
      <c r="EV223" s="85"/>
      <c r="EW223" s="85"/>
      <c r="EX223" s="85"/>
      <c r="EY223" s="85"/>
      <c r="EZ223" s="85"/>
      <c r="FA223" s="85"/>
      <c r="FB223" s="85"/>
      <c r="FC223" s="85"/>
    </row>
    <row r="224" spans="25:159" x14ac:dyDescent="0.2"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  <c r="BP224" s="85"/>
      <c r="BQ224" s="85"/>
      <c r="BR224" s="85"/>
      <c r="BS224" s="85"/>
      <c r="BT224" s="85"/>
      <c r="BU224" s="85"/>
      <c r="BV224" s="85"/>
      <c r="BW224" s="85"/>
      <c r="BX224" s="85"/>
      <c r="BY224" s="85"/>
      <c r="BZ224" s="85"/>
      <c r="CA224" s="85"/>
      <c r="CB224" s="85"/>
      <c r="CC224" s="85"/>
      <c r="CD224" s="85"/>
      <c r="CE224" s="85"/>
      <c r="CF224" s="85"/>
      <c r="CG224" s="85"/>
      <c r="CH224" s="85"/>
      <c r="CI224" s="85"/>
      <c r="CJ224" s="85"/>
      <c r="CK224" s="85"/>
      <c r="CL224" s="85"/>
      <c r="CM224" s="85"/>
      <c r="CN224" s="85"/>
      <c r="CO224" s="85"/>
      <c r="CP224" s="85"/>
      <c r="CQ224" s="85"/>
      <c r="CR224" s="85"/>
      <c r="CS224" s="85"/>
      <c r="CT224" s="85"/>
      <c r="CU224" s="85"/>
      <c r="CV224" s="85"/>
      <c r="CW224" s="85"/>
      <c r="CX224" s="85"/>
      <c r="CY224" s="85"/>
      <c r="CZ224" s="85"/>
      <c r="DA224" s="85"/>
      <c r="DB224" s="85"/>
      <c r="DC224" s="85"/>
      <c r="DD224" s="85"/>
      <c r="DE224" s="85"/>
      <c r="DF224" s="85"/>
      <c r="DG224" s="85"/>
      <c r="DH224" s="85"/>
      <c r="DI224" s="85"/>
      <c r="DJ224" s="85"/>
      <c r="DK224" s="85"/>
      <c r="DL224" s="85"/>
      <c r="DM224" s="85"/>
      <c r="DN224" s="85"/>
      <c r="DO224" s="85"/>
      <c r="DP224" s="85"/>
      <c r="DQ224" s="85"/>
      <c r="DR224" s="85"/>
      <c r="DS224" s="85"/>
      <c r="DT224" s="85"/>
      <c r="DU224" s="85"/>
      <c r="DV224" s="85"/>
      <c r="DW224" s="85"/>
      <c r="DX224" s="85"/>
      <c r="DY224" s="85"/>
      <c r="DZ224" s="85"/>
      <c r="EA224" s="85"/>
      <c r="EB224" s="85"/>
      <c r="EC224" s="85"/>
      <c r="ED224" s="85"/>
      <c r="EE224" s="85"/>
      <c r="EF224" s="85"/>
      <c r="EG224" s="85"/>
      <c r="EH224" s="85"/>
      <c r="EI224" s="85"/>
      <c r="EJ224" s="85"/>
      <c r="EK224" s="85"/>
      <c r="EL224" s="85"/>
      <c r="EM224" s="85"/>
      <c r="EN224" s="85"/>
      <c r="EO224" s="85"/>
      <c r="EP224" s="85"/>
      <c r="EQ224" s="85"/>
      <c r="ER224" s="85"/>
      <c r="ES224" s="85"/>
      <c r="ET224" s="85"/>
      <c r="EU224" s="85"/>
      <c r="EV224" s="85"/>
      <c r="EW224" s="85"/>
      <c r="EX224" s="85"/>
      <c r="EY224" s="85"/>
      <c r="EZ224" s="85"/>
      <c r="FA224" s="85"/>
      <c r="FB224" s="85"/>
      <c r="FC224" s="85"/>
    </row>
    <row r="225" spans="25:159" x14ac:dyDescent="0.2"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  <c r="BH225" s="85"/>
      <c r="BI225" s="85"/>
      <c r="BJ225" s="85"/>
      <c r="BK225" s="85"/>
      <c r="BL225" s="85"/>
      <c r="BM225" s="85"/>
      <c r="BN225" s="85"/>
      <c r="BO225" s="85"/>
      <c r="BP225" s="85"/>
      <c r="BQ225" s="85"/>
      <c r="BR225" s="85"/>
      <c r="BS225" s="85"/>
      <c r="BT225" s="85"/>
      <c r="BU225" s="85"/>
      <c r="BV225" s="85"/>
      <c r="BW225" s="85"/>
      <c r="BX225" s="85"/>
      <c r="BY225" s="85"/>
      <c r="BZ225" s="85"/>
      <c r="CA225" s="85"/>
      <c r="CB225" s="85"/>
      <c r="CC225" s="85"/>
      <c r="CD225" s="85"/>
      <c r="CE225" s="85"/>
      <c r="CF225" s="85"/>
      <c r="CG225" s="85"/>
      <c r="CH225" s="85"/>
      <c r="CI225" s="85"/>
      <c r="CJ225" s="85"/>
      <c r="CK225" s="85"/>
      <c r="CL225" s="85"/>
      <c r="CM225" s="85"/>
      <c r="CN225" s="85"/>
      <c r="CO225" s="85"/>
      <c r="CP225" s="85"/>
      <c r="CQ225" s="85"/>
      <c r="CR225" s="85"/>
      <c r="CS225" s="85"/>
      <c r="CT225" s="85"/>
      <c r="CU225" s="85"/>
      <c r="CV225" s="85"/>
      <c r="CW225" s="85"/>
      <c r="CX225" s="85"/>
      <c r="CY225" s="85"/>
      <c r="CZ225" s="85"/>
      <c r="DA225" s="85"/>
      <c r="DB225" s="85"/>
      <c r="DC225" s="85"/>
      <c r="DD225" s="85"/>
      <c r="DE225" s="85"/>
      <c r="DF225" s="85"/>
      <c r="DG225" s="85"/>
      <c r="DH225" s="85"/>
      <c r="DI225" s="85"/>
      <c r="DJ225" s="85"/>
      <c r="DK225" s="85"/>
      <c r="DL225" s="85"/>
      <c r="DM225" s="85"/>
      <c r="DN225" s="85"/>
      <c r="DO225" s="85"/>
      <c r="DP225" s="85"/>
      <c r="DQ225" s="85"/>
      <c r="DR225" s="85"/>
      <c r="DS225" s="85"/>
      <c r="DT225" s="85"/>
      <c r="DU225" s="85"/>
      <c r="DV225" s="85"/>
      <c r="DW225" s="85"/>
      <c r="DX225" s="85"/>
      <c r="DY225" s="85"/>
      <c r="DZ225" s="85"/>
      <c r="EA225" s="85"/>
      <c r="EB225" s="85"/>
      <c r="EC225" s="85"/>
      <c r="ED225" s="85"/>
      <c r="EE225" s="85"/>
      <c r="EF225" s="85"/>
      <c r="EG225" s="85"/>
      <c r="EH225" s="85"/>
      <c r="EI225" s="85"/>
      <c r="EJ225" s="85"/>
      <c r="EK225" s="85"/>
      <c r="EL225" s="85"/>
      <c r="EM225" s="85"/>
      <c r="EN225" s="85"/>
      <c r="EO225" s="85"/>
      <c r="EP225" s="85"/>
      <c r="EQ225" s="85"/>
      <c r="ER225" s="85"/>
      <c r="ES225" s="85"/>
      <c r="ET225" s="85"/>
      <c r="EU225" s="85"/>
      <c r="EV225" s="85"/>
      <c r="EW225" s="85"/>
      <c r="EX225" s="85"/>
      <c r="EY225" s="85"/>
      <c r="EZ225" s="85"/>
      <c r="FA225" s="85"/>
      <c r="FB225" s="85"/>
      <c r="FC225" s="85"/>
    </row>
    <row r="226" spans="25:159" x14ac:dyDescent="0.2"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  <c r="AO226" s="85"/>
      <c r="AP226" s="85"/>
      <c r="AQ226" s="85"/>
      <c r="AR226" s="85"/>
      <c r="AS226" s="85"/>
      <c r="AT226" s="85"/>
      <c r="AU226" s="85"/>
      <c r="AV226" s="85"/>
      <c r="AW226" s="85"/>
      <c r="AX226" s="85"/>
      <c r="AY226" s="85"/>
      <c r="AZ226" s="85"/>
      <c r="BA226" s="85"/>
      <c r="BB226" s="85"/>
      <c r="BC226" s="85"/>
      <c r="BD226" s="85"/>
      <c r="BE226" s="85"/>
      <c r="BF226" s="85"/>
      <c r="BG226" s="85"/>
      <c r="BH226" s="85"/>
      <c r="BI226" s="85"/>
      <c r="BJ226" s="85"/>
      <c r="BK226" s="85"/>
      <c r="BL226" s="85"/>
      <c r="BM226" s="85"/>
      <c r="BN226" s="85"/>
      <c r="BO226" s="85"/>
      <c r="BP226" s="85"/>
      <c r="BQ226" s="85"/>
      <c r="BR226" s="85"/>
      <c r="BS226" s="85"/>
      <c r="BT226" s="85"/>
      <c r="BU226" s="85"/>
      <c r="BV226" s="85"/>
      <c r="BW226" s="85"/>
      <c r="BX226" s="85"/>
      <c r="BY226" s="85"/>
      <c r="BZ226" s="85"/>
      <c r="CA226" s="85"/>
      <c r="CB226" s="85"/>
      <c r="CC226" s="85"/>
      <c r="CD226" s="85"/>
      <c r="CE226" s="85"/>
      <c r="CF226" s="85"/>
      <c r="CG226" s="85"/>
      <c r="CH226" s="85"/>
      <c r="CI226" s="85"/>
      <c r="CJ226" s="85"/>
      <c r="CK226" s="85"/>
      <c r="CL226" s="85"/>
      <c r="CM226" s="85"/>
      <c r="CN226" s="85"/>
      <c r="CO226" s="85"/>
      <c r="CP226" s="85"/>
      <c r="CQ226" s="85"/>
      <c r="CR226" s="85"/>
      <c r="CS226" s="85"/>
      <c r="CT226" s="85"/>
      <c r="CU226" s="85"/>
      <c r="CV226" s="85"/>
      <c r="CW226" s="85"/>
      <c r="CX226" s="85"/>
      <c r="CY226" s="85"/>
      <c r="CZ226" s="85"/>
      <c r="DA226" s="85"/>
      <c r="DB226" s="85"/>
      <c r="DC226" s="85"/>
      <c r="DD226" s="85"/>
      <c r="DE226" s="85"/>
      <c r="DF226" s="85"/>
      <c r="DG226" s="85"/>
      <c r="DH226" s="85"/>
      <c r="DI226" s="85"/>
      <c r="DJ226" s="85"/>
      <c r="DK226" s="85"/>
      <c r="DL226" s="85"/>
      <c r="DM226" s="85"/>
      <c r="DN226" s="85"/>
      <c r="DO226" s="85"/>
      <c r="DP226" s="85"/>
      <c r="DQ226" s="85"/>
      <c r="DR226" s="85"/>
      <c r="DS226" s="85"/>
      <c r="DT226" s="85"/>
      <c r="DU226" s="85"/>
      <c r="DV226" s="85"/>
      <c r="DW226" s="85"/>
      <c r="DX226" s="85"/>
      <c r="DY226" s="85"/>
      <c r="DZ226" s="85"/>
      <c r="EA226" s="85"/>
      <c r="EB226" s="85"/>
      <c r="EC226" s="85"/>
      <c r="ED226" s="85"/>
      <c r="EE226" s="85"/>
      <c r="EF226" s="85"/>
      <c r="EG226" s="85"/>
      <c r="EH226" s="85"/>
      <c r="EI226" s="85"/>
      <c r="EJ226" s="85"/>
      <c r="EK226" s="85"/>
      <c r="EL226" s="85"/>
      <c r="EM226" s="85"/>
      <c r="EN226" s="85"/>
      <c r="EO226" s="85"/>
      <c r="EP226" s="85"/>
      <c r="EQ226" s="85"/>
      <c r="ER226" s="85"/>
      <c r="ES226" s="85"/>
      <c r="ET226" s="85"/>
      <c r="EU226" s="85"/>
      <c r="EV226" s="85"/>
      <c r="EW226" s="85"/>
      <c r="EX226" s="85"/>
      <c r="EY226" s="85"/>
      <c r="EZ226" s="85"/>
      <c r="FA226" s="85"/>
      <c r="FB226" s="85"/>
      <c r="FC226" s="85"/>
    </row>
    <row r="227" spans="25:159" x14ac:dyDescent="0.2"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5"/>
      <c r="BB227" s="85"/>
      <c r="BC227" s="85"/>
      <c r="BD227" s="85"/>
      <c r="BE227" s="85"/>
      <c r="BF227" s="85"/>
      <c r="BG227" s="85"/>
      <c r="BH227" s="85"/>
      <c r="BI227" s="85"/>
      <c r="BJ227" s="85"/>
      <c r="BK227" s="85"/>
      <c r="BL227" s="85"/>
      <c r="BM227" s="85"/>
      <c r="BN227" s="85"/>
      <c r="BO227" s="85"/>
      <c r="BP227" s="85"/>
      <c r="BQ227" s="85"/>
      <c r="BR227" s="85"/>
      <c r="BS227" s="85"/>
      <c r="BT227" s="85"/>
      <c r="BU227" s="85"/>
      <c r="BV227" s="85"/>
      <c r="BW227" s="85"/>
      <c r="BX227" s="85"/>
      <c r="BY227" s="85"/>
      <c r="BZ227" s="85"/>
      <c r="CA227" s="85"/>
      <c r="CB227" s="85"/>
      <c r="CC227" s="85"/>
      <c r="CD227" s="85"/>
      <c r="CE227" s="85"/>
      <c r="CF227" s="85"/>
      <c r="CG227" s="85"/>
      <c r="CH227" s="85"/>
      <c r="CI227" s="85"/>
      <c r="CJ227" s="85"/>
      <c r="CK227" s="85"/>
      <c r="CL227" s="85"/>
      <c r="CM227" s="85"/>
      <c r="CN227" s="85"/>
      <c r="CO227" s="85"/>
      <c r="CP227" s="85"/>
      <c r="CQ227" s="85"/>
      <c r="CR227" s="85"/>
      <c r="CS227" s="85"/>
      <c r="CT227" s="85"/>
      <c r="CU227" s="85"/>
      <c r="CV227" s="85"/>
      <c r="CW227" s="85"/>
      <c r="CX227" s="85"/>
      <c r="CY227" s="85"/>
      <c r="CZ227" s="85"/>
      <c r="DA227" s="85"/>
      <c r="DB227" s="85"/>
      <c r="DC227" s="85"/>
      <c r="DD227" s="85"/>
      <c r="DE227" s="85"/>
      <c r="DF227" s="85"/>
      <c r="DG227" s="85"/>
      <c r="DH227" s="85"/>
      <c r="DI227" s="85"/>
      <c r="DJ227" s="85"/>
      <c r="DK227" s="85"/>
      <c r="DL227" s="85"/>
      <c r="DM227" s="85"/>
      <c r="DN227" s="85"/>
      <c r="DO227" s="85"/>
      <c r="DP227" s="85"/>
      <c r="DQ227" s="85"/>
      <c r="DR227" s="85"/>
      <c r="DS227" s="85"/>
      <c r="DT227" s="85"/>
      <c r="DU227" s="85"/>
      <c r="DV227" s="85"/>
      <c r="DW227" s="85"/>
      <c r="DX227" s="85"/>
      <c r="DY227" s="85"/>
      <c r="DZ227" s="85"/>
      <c r="EA227" s="85"/>
      <c r="EB227" s="85"/>
      <c r="EC227" s="85"/>
      <c r="ED227" s="85"/>
      <c r="EE227" s="85"/>
      <c r="EF227" s="85"/>
      <c r="EG227" s="85"/>
      <c r="EH227" s="85"/>
      <c r="EI227" s="85"/>
      <c r="EJ227" s="85"/>
      <c r="EK227" s="85"/>
      <c r="EL227" s="85"/>
      <c r="EM227" s="85"/>
      <c r="EN227" s="85"/>
      <c r="EO227" s="85"/>
      <c r="EP227" s="85"/>
      <c r="EQ227" s="85"/>
      <c r="ER227" s="85"/>
      <c r="ES227" s="85"/>
      <c r="ET227" s="85"/>
      <c r="EU227" s="85"/>
      <c r="EV227" s="85"/>
      <c r="EW227" s="85"/>
      <c r="EX227" s="85"/>
      <c r="EY227" s="85"/>
      <c r="EZ227" s="85"/>
      <c r="FA227" s="85"/>
      <c r="FB227" s="85"/>
      <c r="FC227" s="85"/>
    </row>
    <row r="228" spans="25:159" x14ac:dyDescent="0.2"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  <c r="BA228" s="85"/>
      <c r="BB228" s="85"/>
      <c r="BC228" s="85"/>
      <c r="BD228" s="85"/>
      <c r="BE228" s="85"/>
      <c r="BF228" s="85"/>
      <c r="BG228" s="85"/>
      <c r="BH228" s="85"/>
      <c r="BI228" s="85"/>
      <c r="BJ228" s="85"/>
      <c r="BK228" s="85"/>
      <c r="BL228" s="85"/>
      <c r="BM228" s="85"/>
      <c r="BN228" s="85"/>
      <c r="BO228" s="85"/>
      <c r="BP228" s="85"/>
      <c r="BQ228" s="85"/>
      <c r="BR228" s="85"/>
      <c r="BS228" s="85"/>
      <c r="BT228" s="85"/>
      <c r="BU228" s="85"/>
      <c r="BV228" s="85"/>
      <c r="BW228" s="85"/>
      <c r="BX228" s="85"/>
      <c r="BY228" s="85"/>
      <c r="BZ228" s="85"/>
      <c r="CA228" s="85"/>
      <c r="CB228" s="85"/>
      <c r="CC228" s="85"/>
      <c r="CD228" s="85"/>
      <c r="CE228" s="85"/>
      <c r="CF228" s="85"/>
      <c r="CG228" s="85"/>
      <c r="CH228" s="85"/>
      <c r="CI228" s="85"/>
      <c r="CJ228" s="85"/>
      <c r="CK228" s="85"/>
      <c r="CL228" s="85"/>
      <c r="CM228" s="85"/>
      <c r="CN228" s="85"/>
      <c r="CO228" s="85"/>
      <c r="CP228" s="85"/>
      <c r="CQ228" s="85"/>
      <c r="CR228" s="85"/>
      <c r="CS228" s="85"/>
      <c r="CT228" s="85"/>
      <c r="CU228" s="85"/>
      <c r="CV228" s="85"/>
      <c r="CW228" s="85"/>
      <c r="CX228" s="85"/>
      <c r="CY228" s="85"/>
      <c r="CZ228" s="85"/>
      <c r="DA228" s="85"/>
      <c r="DB228" s="85"/>
      <c r="DC228" s="85"/>
      <c r="DD228" s="85"/>
      <c r="DE228" s="85"/>
      <c r="DF228" s="85"/>
      <c r="DG228" s="85"/>
      <c r="DH228" s="85"/>
      <c r="DI228" s="85"/>
      <c r="DJ228" s="85"/>
      <c r="DK228" s="85"/>
      <c r="DL228" s="85"/>
      <c r="DM228" s="85"/>
      <c r="DN228" s="85"/>
      <c r="DO228" s="85"/>
      <c r="DP228" s="85"/>
      <c r="DQ228" s="85"/>
      <c r="DR228" s="85"/>
      <c r="DS228" s="85"/>
      <c r="DT228" s="85"/>
      <c r="DU228" s="85"/>
      <c r="DV228" s="85"/>
      <c r="DW228" s="85"/>
      <c r="DX228" s="85"/>
      <c r="DY228" s="85"/>
      <c r="DZ228" s="85"/>
      <c r="EA228" s="85"/>
      <c r="EB228" s="85"/>
      <c r="EC228" s="85"/>
      <c r="ED228" s="85"/>
      <c r="EE228" s="85"/>
      <c r="EF228" s="85"/>
      <c r="EG228" s="85"/>
      <c r="EH228" s="85"/>
      <c r="EI228" s="85"/>
      <c r="EJ228" s="85"/>
      <c r="EK228" s="85"/>
      <c r="EL228" s="85"/>
      <c r="EM228" s="85"/>
      <c r="EN228" s="85"/>
      <c r="EO228" s="85"/>
      <c r="EP228" s="85"/>
      <c r="EQ228" s="85"/>
      <c r="ER228" s="85"/>
      <c r="ES228" s="85"/>
      <c r="ET228" s="85"/>
      <c r="EU228" s="85"/>
      <c r="EV228" s="85"/>
      <c r="EW228" s="85"/>
      <c r="EX228" s="85"/>
      <c r="EY228" s="85"/>
      <c r="EZ228" s="85"/>
      <c r="FA228" s="85"/>
      <c r="FB228" s="85"/>
      <c r="FC228" s="85"/>
    </row>
    <row r="229" spans="25:159" x14ac:dyDescent="0.2"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  <c r="BA229" s="85"/>
      <c r="BB229" s="85"/>
      <c r="BC229" s="85"/>
      <c r="BD229" s="85"/>
      <c r="BE229" s="85"/>
      <c r="BF229" s="85"/>
      <c r="BG229" s="85"/>
      <c r="BH229" s="85"/>
      <c r="BI229" s="85"/>
      <c r="BJ229" s="85"/>
      <c r="BK229" s="85"/>
      <c r="BL229" s="85"/>
      <c r="BM229" s="85"/>
      <c r="BN229" s="85"/>
      <c r="BO229" s="85"/>
      <c r="BP229" s="85"/>
      <c r="BQ229" s="85"/>
      <c r="BR229" s="85"/>
      <c r="BS229" s="85"/>
      <c r="BT229" s="85"/>
      <c r="BU229" s="85"/>
      <c r="BV229" s="85"/>
      <c r="BW229" s="85"/>
      <c r="BX229" s="85"/>
      <c r="BY229" s="85"/>
      <c r="BZ229" s="85"/>
      <c r="CA229" s="85"/>
      <c r="CB229" s="85"/>
      <c r="CC229" s="85"/>
      <c r="CD229" s="85"/>
      <c r="CE229" s="85"/>
      <c r="CF229" s="85"/>
      <c r="CG229" s="85"/>
      <c r="CH229" s="85"/>
      <c r="CI229" s="85"/>
      <c r="CJ229" s="85"/>
      <c r="CK229" s="85"/>
      <c r="CL229" s="85"/>
      <c r="CM229" s="85"/>
      <c r="CN229" s="85"/>
      <c r="CO229" s="85"/>
      <c r="CP229" s="85"/>
      <c r="CQ229" s="85"/>
      <c r="CR229" s="85"/>
      <c r="CS229" s="85"/>
      <c r="CT229" s="85"/>
      <c r="CU229" s="85"/>
      <c r="CV229" s="85"/>
      <c r="CW229" s="85"/>
      <c r="CX229" s="85"/>
      <c r="CY229" s="85"/>
      <c r="CZ229" s="85"/>
      <c r="DA229" s="85"/>
      <c r="DB229" s="85"/>
      <c r="DC229" s="85"/>
      <c r="DD229" s="85"/>
      <c r="DE229" s="85"/>
      <c r="DF229" s="85"/>
      <c r="DG229" s="85"/>
      <c r="DH229" s="85"/>
      <c r="DI229" s="85"/>
      <c r="DJ229" s="85"/>
      <c r="DK229" s="85"/>
      <c r="DL229" s="85"/>
      <c r="DM229" s="85"/>
      <c r="DN229" s="85"/>
      <c r="DO229" s="85"/>
      <c r="DP229" s="85"/>
      <c r="DQ229" s="85"/>
      <c r="DR229" s="85"/>
      <c r="DS229" s="85"/>
      <c r="DT229" s="85"/>
      <c r="DU229" s="85"/>
      <c r="DV229" s="85"/>
      <c r="DW229" s="85"/>
      <c r="DX229" s="85"/>
      <c r="DY229" s="85"/>
      <c r="DZ229" s="85"/>
      <c r="EA229" s="85"/>
      <c r="EB229" s="85"/>
      <c r="EC229" s="85"/>
      <c r="ED229" s="85"/>
      <c r="EE229" s="85"/>
      <c r="EF229" s="85"/>
      <c r="EG229" s="85"/>
      <c r="EH229" s="85"/>
      <c r="EI229" s="85"/>
      <c r="EJ229" s="85"/>
      <c r="EK229" s="85"/>
      <c r="EL229" s="85"/>
      <c r="EM229" s="85"/>
      <c r="EN229" s="85"/>
      <c r="EO229" s="85"/>
      <c r="EP229" s="85"/>
      <c r="EQ229" s="85"/>
      <c r="ER229" s="85"/>
      <c r="ES229" s="85"/>
      <c r="ET229" s="85"/>
      <c r="EU229" s="85"/>
      <c r="EV229" s="85"/>
      <c r="EW229" s="85"/>
      <c r="EX229" s="85"/>
      <c r="EY229" s="85"/>
      <c r="EZ229" s="85"/>
      <c r="FA229" s="85"/>
      <c r="FB229" s="85"/>
      <c r="FC229" s="85"/>
    </row>
    <row r="230" spans="25:159" x14ac:dyDescent="0.2"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5"/>
      <c r="BC230" s="85"/>
      <c r="BD230" s="85"/>
      <c r="BE230" s="85"/>
      <c r="BF230" s="85"/>
      <c r="BG230" s="85"/>
      <c r="BH230" s="85"/>
      <c r="BI230" s="85"/>
      <c r="BJ230" s="85"/>
      <c r="BK230" s="85"/>
      <c r="BL230" s="85"/>
      <c r="BM230" s="85"/>
      <c r="BN230" s="85"/>
      <c r="BO230" s="85"/>
      <c r="BP230" s="85"/>
      <c r="BQ230" s="85"/>
      <c r="BR230" s="85"/>
      <c r="BS230" s="85"/>
      <c r="BT230" s="85"/>
      <c r="BU230" s="85"/>
      <c r="BV230" s="85"/>
      <c r="BW230" s="85"/>
      <c r="BX230" s="85"/>
      <c r="BY230" s="85"/>
      <c r="BZ230" s="85"/>
      <c r="CA230" s="85"/>
      <c r="CB230" s="85"/>
      <c r="CC230" s="85"/>
      <c r="CD230" s="85"/>
      <c r="CE230" s="85"/>
      <c r="CF230" s="85"/>
      <c r="CG230" s="85"/>
      <c r="CH230" s="85"/>
      <c r="CI230" s="85"/>
      <c r="CJ230" s="85"/>
      <c r="CK230" s="85"/>
      <c r="CL230" s="85"/>
      <c r="CM230" s="85"/>
      <c r="CN230" s="85"/>
      <c r="CO230" s="85"/>
      <c r="CP230" s="85"/>
      <c r="CQ230" s="85"/>
      <c r="CR230" s="85"/>
      <c r="CS230" s="85"/>
      <c r="CT230" s="85"/>
      <c r="CU230" s="85"/>
      <c r="CV230" s="85"/>
      <c r="CW230" s="85"/>
      <c r="CX230" s="85"/>
      <c r="CY230" s="85"/>
      <c r="CZ230" s="85"/>
      <c r="DA230" s="85"/>
      <c r="DB230" s="85"/>
      <c r="DC230" s="85"/>
      <c r="DD230" s="85"/>
      <c r="DE230" s="85"/>
      <c r="DF230" s="85"/>
      <c r="DG230" s="85"/>
      <c r="DH230" s="85"/>
      <c r="DI230" s="85"/>
      <c r="DJ230" s="85"/>
      <c r="DK230" s="85"/>
      <c r="DL230" s="85"/>
      <c r="DM230" s="85"/>
      <c r="DN230" s="85"/>
      <c r="DO230" s="85"/>
      <c r="DP230" s="85"/>
      <c r="DQ230" s="85"/>
      <c r="DR230" s="85"/>
      <c r="DS230" s="85"/>
      <c r="DT230" s="85"/>
      <c r="DU230" s="85"/>
      <c r="DV230" s="85"/>
      <c r="DW230" s="85"/>
      <c r="DX230" s="85"/>
      <c r="DY230" s="85"/>
      <c r="DZ230" s="85"/>
      <c r="EA230" s="85"/>
      <c r="EB230" s="85"/>
      <c r="EC230" s="85"/>
      <c r="ED230" s="85"/>
      <c r="EE230" s="85"/>
      <c r="EF230" s="85"/>
      <c r="EG230" s="85"/>
      <c r="EH230" s="85"/>
      <c r="EI230" s="85"/>
      <c r="EJ230" s="85"/>
      <c r="EK230" s="85"/>
      <c r="EL230" s="85"/>
      <c r="EM230" s="85"/>
      <c r="EN230" s="85"/>
      <c r="EO230" s="85"/>
      <c r="EP230" s="85"/>
      <c r="EQ230" s="85"/>
      <c r="ER230" s="85"/>
      <c r="ES230" s="85"/>
      <c r="ET230" s="85"/>
      <c r="EU230" s="85"/>
      <c r="EV230" s="85"/>
      <c r="EW230" s="85"/>
      <c r="EX230" s="85"/>
      <c r="EY230" s="85"/>
      <c r="EZ230" s="85"/>
      <c r="FA230" s="85"/>
      <c r="FB230" s="85"/>
      <c r="FC230" s="85"/>
    </row>
    <row r="231" spans="25:159" x14ac:dyDescent="0.2"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  <c r="BM231" s="85"/>
      <c r="BN231" s="85"/>
      <c r="BO231" s="85"/>
      <c r="BP231" s="85"/>
      <c r="BQ231" s="85"/>
      <c r="BR231" s="85"/>
      <c r="BS231" s="85"/>
      <c r="BT231" s="85"/>
      <c r="BU231" s="85"/>
      <c r="BV231" s="85"/>
      <c r="BW231" s="85"/>
      <c r="BX231" s="85"/>
      <c r="BY231" s="85"/>
      <c r="BZ231" s="85"/>
      <c r="CA231" s="85"/>
      <c r="CB231" s="85"/>
      <c r="CC231" s="85"/>
      <c r="CD231" s="85"/>
      <c r="CE231" s="85"/>
      <c r="CF231" s="85"/>
      <c r="CG231" s="85"/>
      <c r="CH231" s="85"/>
      <c r="CI231" s="85"/>
      <c r="CJ231" s="85"/>
      <c r="CK231" s="85"/>
      <c r="CL231" s="85"/>
      <c r="CM231" s="85"/>
      <c r="CN231" s="85"/>
      <c r="CO231" s="85"/>
      <c r="CP231" s="85"/>
      <c r="CQ231" s="85"/>
      <c r="CR231" s="85"/>
      <c r="CS231" s="85"/>
      <c r="CT231" s="85"/>
      <c r="CU231" s="85"/>
      <c r="CV231" s="85"/>
      <c r="CW231" s="85"/>
      <c r="CX231" s="85"/>
      <c r="CY231" s="85"/>
      <c r="CZ231" s="85"/>
      <c r="DA231" s="85"/>
      <c r="DB231" s="85"/>
      <c r="DC231" s="85"/>
      <c r="DD231" s="85"/>
      <c r="DE231" s="85"/>
      <c r="DF231" s="85"/>
      <c r="DG231" s="85"/>
      <c r="DH231" s="85"/>
      <c r="DI231" s="85"/>
      <c r="DJ231" s="85"/>
      <c r="DK231" s="85"/>
      <c r="DL231" s="85"/>
      <c r="DM231" s="85"/>
      <c r="DN231" s="85"/>
      <c r="DO231" s="85"/>
      <c r="DP231" s="85"/>
      <c r="DQ231" s="85"/>
      <c r="DR231" s="85"/>
      <c r="DS231" s="85"/>
      <c r="DT231" s="85"/>
      <c r="DU231" s="85"/>
      <c r="DV231" s="85"/>
      <c r="DW231" s="85"/>
      <c r="DX231" s="85"/>
      <c r="DY231" s="85"/>
      <c r="DZ231" s="85"/>
      <c r="EA231" s="85"/>
      <c r="EB231" s="85"/>
      <c r="EC231" s="85"/>
      <c r="ED231" s="85"/>
      <c r="EE231" s="85"/>
      <c r="EF231" s="85"/>
      <c r="EG231" s="85"/>
      <c r="EH231" s="85"/>
      <c r="EI231" s="85"/>
      <c r="EJ231" s="85"/>
      <c r="EK231" s="85"/>
      <c r="EL231" s="85"/>
      <c r="EM231" s="85"/>
      <c r="EN231" s="85"/>
      <c r="EO231" s="85"/>
      <c r="EP231" s="85"/>
      <c r="EQ231" s="85"/>
      <c r="ER231" s="85"/>
      <c r="ES231" s="85"/>
      <c r="ET231" s="85"/>
      <c r="EU231" s="85"/>
      <c r="EV231" s="85"/>
      <c r="EW231" s="85"/>
      <c r="EX231" s="85"/>
      <c r="EY231" s="85"/>
      <c r="EZ231" s="85"/>
      <c r="FA231" s="85"/>
      <c r="FB231" s="85"/>
      <c r="FC231" s="85"/>
    </row>
    <row r="232" spans="25:159" x14ac:dyDescent="0.2"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5"/>
      <c r="BB232" s="85"/>
      <c r="BC232" s="85"/>
      <c r="BD232" s="85"/>
      <c r="BE232" s="85"/>
      <c r="BF232" s="85"/>
      <c r="BG232" s="85"/>
      <c r="BH232" s="85"/>
      <c r="BI232" s="85"/>
      <c r="BJ232" s="85"/>
      <c r="BK232" s="85"/>
      <c r="BL232" s="85"/>
      <c r="BM232" s="85"/>
      <c r="BN232" s="85"/>
      <c r="BO232" s="85"/>
      <c r="BP232" s="85"/>
      <c r="BQ232" s="85"/>
      <c r="BR232" s="85"/>
      <c r="BS232" s="85"/>
      <c r="BT232" s="85"/>
      <c r="BU232" s="85"/>
      <c r="BV232" s="85"/>
      <c r="BW232" s="85"/>
      <c r="BX232" s="85"/>
      <c r="BY232" s="85"/>
      <c r="BZ232" s="85"/>
      <c r="CA232" s="85"/>
      <c r="CB232" s="85"/>
      <c r="CC232" s="85"/>
      <c r="CD232" s="85"/>
      <c r="CE232" s="85"/>
      <c r="CF232" s="85"/>
      <c r="CG232" s="85"/>
      <c r="CH232" s="85"/>
      <c r="CI232" s="85"/>
      <c r="CJ232" s="85"/>
      <c r="CK232" s="85"/>
      <c r="CL232" s="85"/>
      <c r="CM232" s="85"/>
      <c r="CN232" s="85"/>
      <c r="CO232" s="85"/>
      <c r="CP232" s="85"/>
      <c r="CQ232" s="85"/>
      <c r="CR232" s="85"/>
      <c r="CS232" s="85"/>
      <c r="CT232" s="85"/>
      <c r="CU232" s="85"/>
      <c r="CV232" s="85"/>
      <c r="CW232" s="85"/>
      <c r="CX232" s="85"/>
      <c r="CY232" s="85"/>
      <c r="CZ232" s="85"/>
      <c r="DA232" s="85"/>
      <c r="DB232" s="85"/>
      <c r="DC232" s="85"/>
      <c r="DD232" s="85"/>
      <c r="DE232" s="85"/>
      <c r="DF232" s="85"/>
      <c r="DG232" s="85"/>
      <c r="DH232" s="85"/>
      <c r="DI232" s="85"/>
      <c r="DJ232" s="85"/>
      <c r="DK232" s="85"/>
      <c r="DL232" s="85"/>
      <c r="DM232" s="85"/>
      <c r="DN232" s="85"/>
      <c r="DO232" s="85"/>
      <c r="DP232" s="85"/>
      <c r="DQ232" s="85"/>
      <c r="DR232" s="85"/>
      <c r="DS232" s="85"/>
      <c r="DT232" s="85"/>
      <c r="DU232" s="85"/>
      <c r="DV232" s="85"/>
      <c r="DW232" s="85"/>
      <c r="DX232" s="85"/>
      <c r="DY232" s="85"/>
      <c r="DZ232" s="85"/>
      <c r="EA232" s="85"/>
      <c r="EB232" s="85"/>
      <c r="EC232" s="85"/>
      <c r="ED232" s="85"/>
      <c r="EE232" s="85"/>
      <c r="EF232" s="85"/>
      <c r="EG232" s="85"/>
      <c r="EH232" s="85"/>
      <c r="EI232" s="85"/>
      <c r="EJ232" s="85"/>
      <c r="EK232" s="85"/>
      <c r="EL232" s="85"/>
      <c r="EM232" s="85"/>
      <c r="EN232" s="85"/>
      <c r="EO232" s="85"/>
      <c r="EP232" s="85"/>
      <c r="EQ232" s="85"/>
      <c r="ER232" s="85"/>
      <c r="ES232" s="85"/>
      <c r="ET232" s="85"/>
      <c r="EU232" s="85"/>
      <c r="EV232" s="85"/>
      <c r="EW232" s="85"/>
      <c r="EX232" s="85"/>
      <c r="EY232" s="85"/>
      <c r="EZ232" s="85"/>
      <c r="FA232" s="85"/>
      <c r="FB232" s="85"/>
      <c r="FC232" s="85"/>
    </row>
    <row r="233" spans="25:159" x14ac:dyDescent="0.2"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  <c r="BA233" s="85"/>
      <c r="BB233" s="85"/>
      <c r="BC233" s="85"/>
      <c r="BD233" s="85"/>
      <c r="BE233" s="85"/>
      <c r="BF233" s="85"/>
      <c r="BG233" s="85"/>
      <c r="BH233" s="85"/>
      <c r="BI233" s="85"/>
      <c r="BJ233" s="85"/>
      <c r="BK233" s="85"/>
      <c r="BL233" s="85"/>
      <c r="BM233" s="85"/>
      <c r="BN233" s="85"/>
      <c r="BO233" s="85"/>
      <c r="BP233" s="85"/>
      <c r="BQ233" s="85"/>
      <c r="BR233" s="85"/>
      <c r="BS233" s="85"/>
      <c r="BT233" s="85"/>
      <c r="BU233" s="85"/>
      <c r="BV233" s="85"/>
      <c r="BW233" s="85"/>
      <c r="BX233" s="85"/>
      <c r="BY233" s="85"/>
      <c r="BZ233" s="85"/>
      <c r="CA233" s="85"/>
      <c r="CB233" s="85"/>
      <c r="CC233" s="85"/>
      <c r="CD233" s="85"/>
      <c r="CE233" s="85"/>
      <c r="CF233" s="85"/>
      <c r="CG233" s="85"/>
      <c r="CH233" s="85"/>
      <c r="CI233" s="85"/>
      <c r="CJ233" s="85"/>
      <c r="CK233" s="85"/>
      <c r="CL233" s="85"/>
      <c r="CM233" s="85"/>
      <c r="CN233" s="85"/>
      <c r="CO233" s="85"/>
      <c r="CP233" s="85"/>
      <c r="CQ233" s="85"/>
      <c r="CR233" s="85"/>
      <c r="CS233" s="85"/>
      <c r="CT233" s="85"/>
      <c r="CU233" s="85"/>
      <c r="CV233" s="85"/>
      <c r="CW233" s="85"/>
      <c r="CX233" s="85"/>
      <c r="CY233" s="85"/>
      <c r="CZ233" s="85"/>
      <c r="DA233" s="85"/>
      <c r="DB233" s="85"/>
      <c r="DC233" s="85"/>
      <c r="DD233" s="85"/>
      <c r="DE233" s="85"/>
      <c r="DF233" s="85"/>
      <c r="DG233" s="85"/>
      <c r="DH233" s="85"/>
      <c r="DI233" s="85"/>
      <c r="DJ233" s="85"/>
      <c r="DK233" s="85"/>
      <c r="DL233" s="85"/>
      <c r="DM233" s="85"/>
      <c r="DN233" s="85"/>
      <c r="DO233" s="85"/>
      <c r="DP233" s="85"/>
      <c r="DQ233" s="85"/>
      <c r="DR233" s="85"/>
      <c r="DS233" s="85"/>
      <c r="DT233" s="85"/>
      <c r="DU233" s="85"/>
      <c r="DV233" s="85"/>
      <c r="DW233" s="85"/>
      <c r="DX233" s="85"/>
      <c r="DY233" s="85"/>
      <c r="DZ233" s="85"/>
      <c r="EA233" s="85"/>
      <c r="EB233" s="85"/>
      <c r="EC233" s="85"/>
      <c r="ED233" s="85"/>
      <c r="EE233" s="85"/>
      <c r="EF233" s="85"/>
      <c r="EG233" s="85"/>
      <c r="EH233" s="85"/>
      <c r="EI233" s="85"/>
      <c r="EJ233" s="85"/>
      <c r="EK233" s="85"/>
      <c r="EL233" s="85"/>
      <c r="EM233" s="85"/>
      <c r="EN233" s="85"/>
      <c r="EO233" s="85"/>
      <c r="EP233" s="85"/>
      <c r="EQ233" s="85"/>
      <c r="ER233" s="85"/>
      <c r="ES233" s="85"/>
      <c r="ET233" s="85"/>
      <c r="EU233" s="85"/>
      <c r="EV233" s="85"/>
      <c r="EW233" s="85"/>
      <c r="EX233" s="85"/>
      <c r="EY233" s="85"/>
      <c r="EZ233" s="85"/>
      <c r="FA233" s="85"/>
      <c r="FB233" s="85"/>
      <c r="FC233" s="85"/>
    </row>
    <row r="234" spans="25:159" x14ac:dyDescent="0.2"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  <c r="AN234" s="85"/>
      <c r="AO234" s="85"/>
      <c r="AP234" s="85"/>
      <c r="AQ234" s="85"/>
      <c r="AR234" s="85"/>
      <c r="AS234" s="85"/>
      <c r="AT234" s="85"/>
      <c r="AU234" s="85"/>
      <c r="AV234" s="85"/>
      <c r="AW234" s="85"/>
      <c r="AX234" s="85"/>
      <c r="AY234" s="85"/>
      <c r="AZ234" s="85"/>
      <c r="BA234" s="85"/>
      <c r="BB234" s="85"/>
      <c r="BC234" s="85"/>
      <c r="BD234" s="85"/>
      <c r="BE234" s="85"/>
      <c r="BF234" s="85"/>
      <c r="BG234" s="85"/>
      <c r="BH234" s="85"/>
      <c r="BI234" s="85"/>
      <c r="BJ234" s="85"/>
      <c r="BK234" s="85"/>
      <c r="BL234" s="85"/>
      <c r="BM234" s="85"/>
      <c r="BN234" s="85"/>
      <c r="BO234" s="85"/>
      <c r="BP234" s="85"/>
      <c r="BQ234" s="85"/>
      <c r="BR234" s="85"/>
      <c r="BS234" s="85"/>
      <c r="BT234" s="85"/>
      <c r="BU234" s="85"/>
      <c r="BV234" s="85"/>
      <c r="BW234" s="85"/>
      <c r="BX234" s="85"/>
      <c r="BY234" s="85"/>
      <c r="BZ234" s="85"/>
      <c r="CA234" s="85"/>
      <c r="CB234" s="85"/>
      <c r="CC234" s="85"/>
      <c r="CD234" s="85"/>
      <c r="CE234" s="85"/>
      <c r="CF234" s="85"/>
      <c r="CG234" s="85"/>
      <c r="CH234" s="85"/>
      <c r="CI234" s="85"/>
      <c r="CJ234" s="85"/>
      <c r="CK234" s="85"/>
      <c r="CL234" s="85"/>
      <c r="CM234" s="85"/>
      <c r="CN234" s="85"/>
      <c r="CO234" s="85"/>
      <c r="CP234" s="85"/>
      <c r="CQ234" s="85"/>
      <c r="CR234" s="85"/>
      <c r="CS234" s="85"/>
      <c r="CT234" s="85"/>
      <c r="CU234" s="85"/>
      <c r="CV234" s="85"/>
      <c r="CW234" s="85"/>
      <c r="CX234" s="85"/>
      <c r="CY234" s="85"/>
      <c r="CZ234" s="85"/>
      <c r="DA234" s="85"/>
      <c r="DB234" s="85"/>
      <c r="DC234" s="85"/>
      <c r="DD234" s="85"/>
      <c r="DE234" s="85"/>
      <c r="DF234" s="85"/>
      <c r="DG234" s="85"/>
      <c r="DH234" s="85"/>
      <c r="DI234" s="85"/>
      <c r="DJ234" s="85"/>
      <c r="DK234" s="85"/>
      <c r="DL234" s="85"/>
      <c r="DM234" s="85"/>
      <c r="DN234" s="85"/>
      <c r="DO234" s="85"/>
      <c r="DP234" s="85"/>
      <c r="DQ234" s="85"/>
      <c r="DR234" s="85"/>
      <c r="DS234" s="85"/>
      <c r="DT234" s="85"/>
      <c r="DU234" s="85"/>
      <c r="DV234" s="85"/>
      <c r="DW234" s="85"/>
      <c r="DX234" s="85"/>
      <c r="DY234" s="85"/>
      <c r="DZ234" s="85"/>
      <c r="EA234" s="85"/>
      <c r="EB234" s="85"/>
      <c r="EC234" s="85"/>
      <c r="ED234" s="85"/>
      <c r="EE234" s="85"/>
      <c r="EF234" s="85"/>
      <c r="EG234" s="85"/>
      <c r="EH234" s="85"/>
      <c r="EI234" s="85"/>
      <c r="EJ234" s="85"/>
      <c r="EK234" s="85"/>
      <c r="EL234" s="85"/>
      <c r="EM234" s="85"/>
      <c r="EN234" s="85"/>
      <c r="EO234" s="85"/>
      <c r="EP234" s="85"/>
      <c r="EQ234" s="85"/>
      <c r="ER234" s="85"/>
      <c r="ES234" s="85"/>
      <c r="ET234" s="85"/>
      <c r="EU234" s="85"/>
      <c r="EV234" s="85"/>
      <c r="EW234" s="85"/>
      <c r="EX234" s="85"/>
      <c r="EY234" s="85"/>
      <c r="EZ234" s="85"/>
      <c r="FA234" s="85"/>
      <c r="FB234" s="85"/>
      <c r="FC234" s="85"/>
    </row>
    <row r="235" spans="25:159" x14ac:dyDescent="0.2"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  <c r="AN235" s="85"/>
      <c r="AO235" s="85"/>
      <c r="AP235" s="85"/>
      <c r="AQ235" s="85"/>
      <c r="AR235" s="85"/>
      <c r="AS235" s="85"/>
      <c r="AT235" s="85"/>
      <c r="AU235" s="85"/>
      <c r="AV235" s="85"/>
      <c r="AW235" s="85"/>
      <c r="AX235" s="85"/>
      <c r="AY235" s="85"/>
      <c r="AZ235" s="85"/>
      <c r="BA235" s="85"/>
      <c r="BB235" s="85"/>
      <c r="BC235" s="85"/>
      <c r="BD235" s="85"/>
      <c r="BE235" s="85"/>
      <c r="BF235" s="85"/>
      <c r="BG235" s="85"/>
      <c r="BH235" s="85"/>
      <c r="BI235" s="85"/>
      <c r="BJ235" s="85"/>
      <c r="BK235" s="85"/>
      <c r="BL235" s="85"/>
      <c r="BM235" s="85"/>
      <c r="BN235" s="85"/>
      <c r="BO235" s="85"/>
      <c r="BP235" s="85"/>
      <c r="BQ235" s="85"/>
      <c r="BR235" s="85"/>
      <c r="BS235" s="85"/>
      <c r="BT235" s="85"/>
      <c r="BU235" s="85"/>
      <c r="BV235" s="85"/>
      <c r="BW235" s="85"/>
      <c r="BX235" s="85"/>
      <c r="BY235" s="85"/>
      <c r="BZ235" s="85"/>
      <c r="CA235" s="85"/>
      <c r="CB235" s="85"/>
      <c r="CC235" s="85"/>
      <c r="CD235" s="85"/>
      <c r="CE235" s="85"/>
      <c r="CF235" s="85"/>
      <c r="CG235" s="85"/>
      <c r="CH235" s="85"/>
      <c r="CI235" s="85"/>
      <c r="CJ235" s="85"/>
      <c r="CK235" s="85"/>
      <c r="CL235" s="85"/>
      <c r="CM235" s="85"/>
      <c r="CN235" s="85"/>
      <c r="CO235" s="85"/>
      <c r="CP235" s="85"/>
      <c r="CQ235" s="85"/>
      <c r="CR235" s="85"/>
      <c r="CS235" s="85"/>
      <c r="CT235" s="85"/>
      <c r="CU235" s="85"/>
      <c r="CV235" s="85"/>
      <c r="CW235" s="85"/>
      <c r="CX235" s="85"/>
      <c r="CY235" s="85"/>
      <c r="CZ235" s="85"/>
      <c r="DA235" s="85"/>
      <c r="DB235" s="85"/>
      <c r="DC235" s="85"/>
      <c r="DD235" s="85"/>
      <c r="DE235" s="85"/>
      <c r="DF235" s="85"/>
      <c r="DG235" s="85"/>
      <c r="DH235" s="85"/>
      <c r="DI235" s="85"/>
      <c r="DJ235" s="85"/>
      <c r="DK235" s="85"/>
      <c r="DL235" s="85"/>
      <c r="DM235" s="85"/>
      <c r="DN235" s="85"/>
      <c r="DO235" s="85"/>
      <c r="DP235" s="85"/>
      <c r="DQ235" s="85"/>
      <c r="DR235" s="85"/>
      <c r="DS235" s="85"/>
      <c r="DT235" s="85"/>
      <c r="DU235" s="85"/>
      <c r="DV235" s="85"/>
      <c r="DW235" s="85"/>
      <c r="DX235" s="85"/>
      <c r="DY235" s="85"/>
      <c r="DZ235" s="85"/>
      <c r="EA235" s="85"/>
      <c r="EB235" s="85"/>
      <c r="EC235" s="85"/>
      <c r="ED235" s="85"/>
      <c r="EE235" s="85"/>
      <c r="EF235" s="85"/>
      <c r="EG235" s="85"/>
      <c r="EH235" s="85"/>
      <c r="EI235" s="85"/>
      <c r="EJ235" s="85"/>
      <c r="EK235" s="85"/>
      <c r="EL235" s="85"/>
      <c r="EM235" s="85"/>
      <c r="EN235" s="85"/>
      <c r="EO235" s="85"/>
      <c r="EP235" s="85"/>
      <c r="EQ235" s="85"/>
      <c r="ER235" s="85"/>
      <c r="ES235" s="85"/>
      <c r="ET235" s="85"/>
      <c r="EU235" s="85"/>
      <c r="EV235" s="85"/>
      <c r="EW235" s="85"/>
      <c r="EX235" s="85"/>
      <c r="EY235" s="85"/>
      <c r="EZ235" s="85"/>
      <c r="FA235" s="85"/>
      <c r="FB235" s="85"/>
      <c r="FC235" s="85"/>
    </row>
    <row r="236" spans="25:159" x14ac:dyDescent="0.2"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  <c r="AN236" s="85"/>
      <c r="AO236" s="85"/>
      <c r="AP236" s="85"/>
      <c r="AQ236" s="85"/>
      <c r="AR236" s="85"/>
      <c r="AS236" s="85"/>
      <c r="AT236" s="85"/>
      <c r="AU236" s="85"/>
      <c r="AV236" s="85"/>
      <c r="AW236" s="85"/>
      <c r="AX236" s="85"/>
      <c r="AY236" s="85"/>
      <c r="AZ236" s="85"/>
      <c r="BA236" s="85"/>
      <c r="BB236" s="85"/>
      <c r="BC236" s="85"/>
      <c r="BD236" s="85"/>
      <c r="BE236" s="85"/>
      <c r="BF236" s="85"/>
      <c r="BG236" s="85"/>
      <c r="BH236" s="85"/>
      <c r="BI236" s="85"/>
      <c r="BJ236" s="85"/>
      <c r="BK236" s="85"/>
      <c r="BL236" s="85"/>
      <c r="BM236" s="85"/>
      <c r="BN236" s="85"/>
      <c r="BO236" s="85"/>
      <c r="BP236" s="85"/>
      <c r="BQ236" s="85"/>
      <c r="BR236" s="85"/>
      <c r="BS236" s="85"/>
      <c r="BT236" s="85"/>
      <c r="BU236" s="85"/>
      <c r="BV236" s="85"/>
      <c r="BW236" s="85"/>
      <c r="BX236" s="85"/>
      <c r="BY236" s="85"/>
      <c r="BZ236" s="85"/>
      <c r="CA236" s="85"/>
      <c r="CB236" s="85"/>
      <c r="CC236" s="85"/>
      <c r="CD236" s="85"/>
      <c r="CE236" s="85"/>
      <c r="CF236" s="85"/>
      <c r="CG236" s="85"/>
      <c r="CH236" s="85"/>
      <c r="CI236" s="85"/>
      <c r="CJ236" s="85"/>
      <c r="CK236" s="85"/>
      <c r="CL236" s="85"/>
      <c r="CM236" s="85"/>
      <c r="CN236" s="85"/>
      <c r="CO236" s="85"/>
      <c r="CP236" s="85"/>
      <c r="CQ236" s="85"/>
      <c r="CR236" s="85"/>
      <c r="CS236" s="85"/>
      <c r="CT236" s="85"/>
      <c r="CU236" s="85"/>
      <c r="CV236" s="85"/>
      <c r="CW236" s="85"/>
      <c r="CX236" s="85"/>
      <c r="CY236" s="85"/>
      <c r="CZ236" s="85"/>
      <c r="DA236" s="85"/>
      <c r="DB236" s="85"/>
      <c r="DC236" s="85"/>
      <c r="DD236" s="85"/>
      <c r="DE236" s="85"/>
      <c r="DF236" s="85"/>
      <c r="DG236" s="85"/>
      <c r="DH236" s="85"/>
      <c r="DI236" s="85"/>
      <c r="DJ236" s="85"/>
      <c r="DK236" s="85"/>
      <c r="DL236" s="85"/>
      <c r="DM236" s="85"/>
      <c r="DN236" s="85"/>
      <c r="DO236" s="85"/>
      <c r="DP236" s="85"/>
      <c r="DQ236" s="85"/>
      <c r="DR236" s="85"/>
      <c r="DS236" s="85"/>
      <c r="DT236" s="85"/>
      <c r="DU236" s="85"/>
      <c r="DV236" s="85"/>
      <c r="DW236" s="85"/>
      <c r="DX236" s="85"/>
      <c r="DY236" s="85"/>
      <c r="DZ236" s="85"/>
      <c r="EA236" s="85"/>
      <c r="EB236" s="85"/>
      <c r="EC236" s="85"/>
      <c r="ED236" s="85"/>
      <c r="EE236" s="85"/>
      <c r="EF236" s="85"/>
      <c r="EG236" s="85"/>
      <c r="EH236" s="85"/>
      <c r="EI236" s="85"/>
      <c r="EJ236" s="85"/>
      <c r="EK236" s="85"/>
      <c r="EL236" s="85"/>
      <c r="EM236" s="85"/>
      <c r="EN236" s="85"/>
      <c r="EO236" s="85"/>
      <c r="EP236" s="85"/>
      <c r="EQ236" s="85"/>
      <c r="ER236" s="85"/>
      <c r="ES236" s="85"/>
      <c r="ET236" s="85"/>
      <c r="EU236" s="85"/>
      <c r="EV236" s="85"/>
      <c r="EW236" s="85"/>
      <c r="EX236" s="85"/>
      <c r="EY236" s="85"/>
      <c r="EZ236" s="85"/>
      <c r="FA236" s="85"/>
      <c r="FB236" s="85"/>
      <c r="FC236" s="85"/>
    </row>
    <row r="237" spans="25:159" x14ac:dyDescent="0.2"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5"/>
      <c r="AS237" s="85"/>
      <c r="AT237" s="85"/>
      <c r="AU237" s="85"/>
      <c r="AV237" s="85"/>
      <c r="AW237" s="85"/>
      <c r="AX237" s="85"/>
      <c r="AY237" s="85"/>
      <c r="AZ237" s="85"/>
      <c r="BA237" s="85"/>
      <c r="BB237" s="85"/>
      <c r="BC237" s="85"/>
      <c r="BD237" s="85"/>
      <c r="BE237" s="85"/>
      <c r="BF237" s="85"/>
      <c r="BG237" s="85"/>
      <c r="BH237" s="85"/>
      <c r="BI237" s="85"/>
      <c r="BJ237" s="85"/>
      <c r="BK237" s="85"/>
      <c r="BL237" s="85"/>
      <c r="BM237" s="85"/>
      <c r="BN237" s="85"/>
      <c r="BO237" s="85"/>
      <c r="BP237" s="85"/>
      <c r="BQ237" s="85"/>
      <c r="BR237" s="85"/>
      <c r="BS237" s="85"/>
      <c r="BT237" s="85"/>
      <c r="BU237" s="85"/>
      <c r="BV237" s="85"/>
      <c r="BW237" s="85"/>
      <c r="BX237" s="85"/>
      <c r="BY237" s="85"/>
      <c r="BZ237" s="85"/>
      <c r="CA237" s="85"/>
      <c r="CB237" s="85"/>
      <c r="CC237" s="85"/>
      <c r="CD237" s="85"/>
      <c r="CE237" s="85"/>
      <c r="CF237" s="85"/>
      <c r="CG237" s="85"/>
      <c r="CH237" s="85"/>
      <c r="CI237" s="85"/>
      <c r="CJ237" s="85"/>
      <c r="CK237" s="85"/>
      <c r="CL237" s="85"/>
      <c r="CM237" s="85"/>
      <c r="CN237" s="85"/>
      <c r="CO237" s="85"/>
      <c r="CP237" s="85"/>
      <c r="CQ237" s="85"/>
      <c r="CR237" s="85"/>
      <c r="CS237" s="85"/>
      <c r="CT237" s="85"/>
      <c r="CU237" s="85"/>
      <c r="CV237" s="85"/>
      <c r="CW237" s="85"/>
      <c r="CX237" s="85"/>
      <c r="CY237" s="85"/>
      <c r="CZ237" s="85"/>
      <c r="DA237" s="85"/>
      <c r="DB237" s="85"/>
      <c r="DC237" s="85"/>
      <c r="DD237" s="85"/>
      <c r="DE237" s="85"/>
      <c r="DF237" s="85"/>
      <c r="DG237" s="85"/>
      <c r="DH237" s="85"/>
      <c r="DI237" s="85"/>
      <c r="DJ237" s="85"/>
      <c r="DK237" s="85"/>
      <c r="DL237" s="85"/>
      <c r="DM237" s="85"/>
      <c r="DN237" s="85"/>
      <c r="DO237" s="85"/>
      <c r="DP237" s="85"/>
      <c r="DQ237" s="85"/>
      <c r="DR237" s="85"/>
      <c r="DS237" s="85"/>
      <c r="DT237" s="85"/>
      <c r="DU237" s="85"/>
      <c r="DV237" s="85"/>
      <c r="DW237" s="85"/>
      <c r="DX237" s="85"/>
      <c r="DY237" s="85"/>
      <c r="DZ237" s="85"/>
      <c r="EA237" s="85"/>
      <c r="EB237" s="85"/>
      <c r="EC237" s="85"/>
      <c r="ED237" s="85"/>
      <c r="EE237" s="85"/>
      <c r="EF237" s="85"/>
      <c r="EG237" s="85"/>
      <c r="EH237" s="85"/>
      <c r="EI237" s="85"/>
      <c r="EJ237" s="85"/>
      <c r="EK237" s="85"/>
      <c r="EL237" s="85"/>
      <c r="EM237" s="85"/>
      <c r="EN237" s="85"/>
      <c r="EO237" s="85"/>
      <c r="EP237" s="85"/>
      <c r="EQ237" s="85"/>
      <c r="ER237" s="85"/>
      <c r="ES237" s="85"/>
      <c r="ET237" s="85"/>
      <c r="EU237" s="85"/>
      <c r="EV237" s="85"/>
      <c r="EW237" s="85"/>
      <c r="EX237" s="85"/>
      <c r="EY237" s="85"/>
      <c r="EZ237" s="85"/>
      <c r="FA237" s="85"/>
      <c r="FB237" s="85"/>
      <c r="FC237" s="85"/>
    </row>
    <row r="238" spans="25:159" x14ac:dyDescent="0.2"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/>
      <c r="AN238" s="85"/>
      <c r="AO238" s="85"/>
      <c r="AP238" s="85"/>
      <c r="AQ238" s="85"/>
      <c r="AR238" s="85"/>
      <c r="AS238" s="85"/>
      <c r="AT238" s="85"/>
      <c r="AU238" s="85"/>
      <c r="AV238" s="85"/>
      <c r="AW238" s="85"/>
      <c r="AX238" s="85"/>
      <c r="AY238" s="85"/>
      <c r="AZ238" s="85"/>
      <c r="BA238" s="85"/>
      <c r="BB238" s="85"/>
      <c r="BC238" s="85"/>
      <c r="BD238" s="85"/>
      <c r="BE238" s="85"/>
      <c r="BF238" s="85"/>
      <c r="BG238" s="85"/>
      <c r="BH238" s="85"/>
      <c r="BI238" s="85"/>
      <c r="BJ238" s="85"/>
      <c r="BK238" s="85"/>
      <c r="BL238" s="85"/>
      <c r="BM238" s="85"/>
      <c r="BN238" s="85"/>
      <c r="BO238" s="85"/>
      <c r="BP238" s="85"/>
      <c r="BQ238" s="85"/>
      <c r="BR238" s="85"/>
      <c r="BS238" s="85"/>
      <c r="BT238" s="85"/>
      <c r="BU238" s="85"/>
      <c r="BV238" s="85"/>
      <c r="BW238" s="85"/>
      <c r="BX238" s="85"/>
      <c r="BY238" s="85"/>
      <c r="BZ238" s="85"/>
      <c r="CA238" s="85"/>
      <c r="CB238" s="85"/>
      <c r="CC238" s="85"/>
      <c r="CD238" s="85"/>
      <c r="CE238" s="85"/>
      <c r="CF238" s="85"/>
      <c r="CG238" s="85"/>
      <c r="CH238" s="85"/>
      <c r="CI238" s="85"/>
      <c r="CJ238" s="85"/>
      <c r="CK238" s="85"/>
      <c r="CL238" s="85"/>
      <c r="CM238" s="85"/>
      <c r="CN238" s="85"/>
      <c r="CO238" s="85"/>
      <c r="CP238" s="85"/>
      <c r="CQ238" s="85"/>
      <c r="CR238" s="85"/>
      <c r="CS238" s="85"/>
      <c r="CT238" s="85"/>
      <c r="CU238" s="85"/>
      <c r="CV238" s="85"/>
      <c r="CW238" s="85"/>
      <c r="CX238" s="85"/>
      <c r="CY238" s="85"/>
      <c r="CZ238" s="85"/>
      <c r="DA238" s="85"/>
      <c r="DB238" s="85"/>
      <c r="DC238" s="85"/>
      <c r="DD238" s="85"/>
      <c r="DE238" s="85"/>
      <c r="DF238" s="85"/>
      <c r="DG238" s="85"/>
      <c r="DH238" s="85"/>
      <c r="DI238" s="85"/>
      <c r="DJ238" s="85"/>
      <c r="DK238" s="85"/>
      <c r="DL238" s="85"/>
      <c r="DM238" s="85"/>
      <c r="DN238" s="85"/>
      <c r="DO238" s="85"/>
      <c r="DP238" s="85"/>
      <c r="DQ238" s="85"/>
      <c r="DR238" s="85"/>
      <c r="DS238" s="85"/>
      <c r="DT238" s="85"/>
      <c r="DU238" s="85"/>
      <c r="DV238" s="85"/>
      <c r="DW238" s="85"/>
      <c r="DX238" s="85"/>
      <c r="DY238" s="85"/>
      <c r="DZ238" s="85"/>
      <c r="EA238" s="85"/>
      <c r="EB238" s="85"/>
      <c r="EC238" s="85"/>
      <c r="ED238" s="85"/>
      <c r="EE238" s="85"/>
      <c r="EF238" s="85"/>
      <c r="EG238" s="85"/>
      <c r="EH238" s="85"/>
      <c r="EI238" s="85"/>
      <c r="EJ238" s="85"/>
      <c r="EK238" s="85"/>
      <c r="EL238" s="85"/>
      <c r="EM238" s="85"/>
      <c r="EN238" s="85"/>
      <c r="EO238" s="85"/>
      <c r="EP238" s="85"/>
      <c r="EQ238" s="85"/>
      <c r="ER238" s="85"/>
      <c r="ES238" s="85"/>
      <c r="ET238" s="85"/>
      <c r="EU238" s="85"/>
      <c r="EV238" s="85"/>
      <c r="EW238" s="85"/>
      <c r="EX238" s="85"/>
      <c r="EY238" s="85"/>
      <c r="EZ238" s="85"/>
      <c r="FA238" s="85"/>
      <c r="FB238" s="85"/>
      <c r="FC238" s="85"/>
    </row>
    <row r="239" spans="25:159" x14ac:dyDescent="0.2"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  <c r="AN239" s="85"/>
      <c r="AO239" s="85"/>
      <c r="AP239" s="85"/>
      <c r="AQ239" s="85"/>
      <c r="AR239" s="85"/>
      <c r="AS239" s="85"/>
      <c r="AT239" s="85"/>
      <c r="AU239" s="85"/>
      <c r="AV239" s="85"/>
      <c r="AW239" s="85"/>
      <c r="AX239" s="85"/>
      <c r="AY239" s="85"/>
      <c r="AZ239" s="85"/>
      <c r="BA239" s="85"/>
      <c r="BB239" s="85"/>
      <c r="BC239" s="85"/>
      <c r="BD239" s="85"/>
      <c r="BE239" s="85"/>
      <c r="BF239" s="85"/>
      <c r="BG239" s="85"/>
      <c r="BH239" s="85"/>
      <c r="BI239" s="85"/>
      <c r="BJ239" s="85"/>
      <c r="BK239" s="85"/>
      <c r="BL239" s="85"/>
      <c r="BM239" s="85"/>
      <c r="BN239" s="85"/>
      <c r="BO239" s="85"/>
      <c r="BP239" s="85"/>
      <c r="BQ239" s="85"/>
      <c r="BR239" s="85"/>
      <c r="BS239" s="85"/>
      <c r="BT239" s="85"/>
      <c r="BU239" s="85"/>
      <c r="BV239" s="85"/>
      <c r="BW239" s="85"/>
      <c r="BX239" s="85"/>
      <c r="BY239" s="85"/>
      <c r="BZ239" s="85"/>
      <c r="CA239" s="85"/>
      <c r="CB239" s="85"/>
      <c r="CC239" s="85"/>
      <c r="CD239" s="85"/>
      <c r="CE239" s="85"/>
      <c r="CF239" s="85"/>
      <c r="CG239" s="85"/>
      <c r="CH239" s="85"/>
      <c r="CI239" s="85"/>
      <c r="CJ239" s="85"/>
      <c r="CK239" s="85"/>
      <c r="CL239" s="85"/>
      <c r="CM239" s="85"/>
      <c r="CN239" s="85"/>
      <c r="CO239" s="85"/>
      <c r="CP239" s="85"/>
      <c r="CQ239" s="85"/>
      <c r="CR239" s="85"/>
      <c r="CS239" s="85"/>
      <c r="CT239" s="85"/>
      <c r="CU239" s="85"/>
      <c r="CV239" s="85"/>
      <c r="CW239" s="85"/>
      <c r="CX239" s="85"/>
      <c r="CY239" s="85"/>
      <c r="CZ239" s="85"/>
      <c r="DA239" s="85"/>
      <c r="DB239" s="85"/>
      <c r="DC239" s="85"/>
      <c r="DD239" s="85"/>
      <c r="DE239" s="85"/>
      <c r="DF239" s="85"/>
      <c r="DG239" s="85"/>
      <c r="DH239" s="85"/>
      <c r="DI239" s="85"/>
      <c r="DJ239" s="85"/>
      <c r="DK239" s="85"/>
      <c r="DL239" s="85"/>
      <c r="DM239" s="85"/>
      <c r="DN239" s="85"/>
      <c r="DO239" s="85"/>
      <c r="DP239" s="85"/>
      <c r="DQ239" s="85"/>
      <c r="DR239" s="85"/>
      <c r="DS239" s="85"/>
      <c r="DT239" s="85"/>
      <c r="DU239" s="85"/>
      <c r="DV239" s="85"/>
      <c r="DW239" s="85"/>
      <c r="DX239" s="85"/>
      <c r="DY239" s="85"/>
      <c r="DZ239" s="85"/>
      <c r="EA239" s="85"/>
      <c r="EB239" s="85"/>
      <c r="EC239" s="85"/>
      <c r="ED239" s="85"/>
      <c r="EE239" s="85"/>
      <c r="EF239" s="85"/>
      <c r="EG239" s="85"/>
      <c r="EH239" s="85"/>
      <c r="EI239" s="85"/>
      <c r="EJ239" s="85"/>
      <c r="EK239" s="85"/>
      <c r="EL239" s="85"/>
      <c r="EM239" s="85"/>
      <c r="EN239" s="85"/>
      <c r="EO239" s="85"/>
      <c r="EP239" s="85"/>
      <c r="EQ239" s="85"/>
      <c r="ER239" s="85"/>
      <c r="ES239" s="85"/>
      <c r="ET239" s="85"/>
      <c r="EU239" s="85"/>
      <c r="EV239" s="85"/>
      <c r="EW239" s="85"/>
      <c r="EX239" s="85"/>
      <c r="EY239" s="85"/>
      <c r="EZ239" s="85"/>
      <c r="FA239" s="85"/>
      <c r="FB239" s="85"/>
      <c r="FC239" s="85"/>
    </row>
    <row r="240" spans="25:159" x14ac:dyDescent="0.2"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  <c r="BA240" s="85"/>
      <c r="BB240" s="85"/>
      <c r="BC240" s="85"/>
      <c r="BD240" s="85"/>
      <c r="BE240" s="85"/>
      <c r="BF240" s="85"/>
      <c r="BG240" s="85"/>
      <c r="BH240" s="85"/>
      <c r="BI240" s="85"/>
      <c r="BJ240" s="85"/>
      <c r="BK240" s="85"/>
      <c r="BL240" s="85"/>
      <c r="BM240" s="85"/>
      <c r="BN240" s="85"/>
      <c r="BO240" s="85"/>
      <c r="BP240" s="85"/>
      <c r="BQ240" s="85"/>
      <c r="BR240" s="85"/>
      <c r="BS240" s="85"/>
      <c r="BT240" s="85"/>
      <c r="BU240" s="85"/>
      <c r="BV240" s="85"/>
      <c r="BW240" s="85"/>
      <c r="BX240" s="85"/>
      <c r="BY240" s="85"/>
      <c r="BZ240" s="85"/>
      <c r="CA240" s="85"/>
      <c r="CB240" s="85"/>
      <c r="CC240" s="85"/>
      <c r="CD240" s="85"/>
      <c r="CE240" s="85"/>
      <c r="CF240" s="85"/>
      <c r="CG240" s="85"/>
      <c r="CH240" s="85"/>
      <c r="CI240" s="85"/>
      <c r="CJ240" s="85"/>
      <c r="CK240" s="85"/>
      <c r="CL240" s="85"/>
      <c r="CM240" s="85"/>
      <c r="CN240" s="85"/>
      <c r="CO240" s="85"/>
      <c r="CP240" s="85"/>
      <c r="CQ240" s="85"/>
      <c r="CR240" s="85"/>
      <c r="CS240" s="85"/>
      <c r="CT240" s="85"/>
      <c r="CU240" s="85"/>
      <c r="CV240" s="85"/>
      <c r="CW240" s="85"/>
      <c r="CX240" s="85"/>
      <c r="CY240" s="85"/>
      <c r="CZ240" s="85"/>
      <c r="DA240" s="85"/>
      <c r="DB240" s="85"/>
      <c r="DC240" s="85"/>
      <c r="DD240" s="85"/>
      <c r="DE240" s="85"/>
      <c r="DF240" s="85"/>
      <c r="DG240" s="85"/>
      <c r="DH240" s="85"/>
      <c r="DI240" s="85"/>
      <c r="DJ240" s="85"/>
      <c r="DK240" s="85"/>
      <c r="DL240" s="85"/>
      <c r="DM240" s="85"/>
      <c r="DN240" s="85"/>
      <c r="DO240" s="85"/>
      <c r="DP240" s="85"/>
      <c r="DQ240" s="85"/>
      <c r="DR240" s="85"/>
      <c r="DS240" s="85"/>
      <c r="DT240" s="85"/>
      <c r="DU240" s="85"/>
      <c r="DV240" s="85"/>
      <c r="DW240" s="85"/>
      <c r="DX240" s="85"/>
      <c r="DY240" s="85"/>
      <c r="DZ240" s="85"/>
      <c r="EA240" s="85"/>
      <c r="EB240" s="85"/>
      <c r="EC240" s="85"/>
      <c r="ED240" s="85"/>
      <c r="EE240" s="85"/>
      <c r="EF240" s="85"/>
      <c r="EG240" s="85"/>
      <c r="EH240" s="85"/>
      <c r="EI240" s="85"/>
      <c r="EJ240" s="85"/>
      <c r="EK240" s="85"/>
      <c r="EL240" s="85"/>
      <c r="EM240" s="85"/>
      <c r="EN240" s="85"/>
      <c r="EO240" s="85"/>
      <c r="EP240" s="85"/>
      <c r="EQ240" s="85"/>
      <c r="ER240" s="85"/>
      <c r="ES240" s="85"/>
      <c r="ET240" s="85"/>
      <c r="EU240" s="85"/>
      <c r="EV240" s="85"/>
      <c r="EW240" s="85"/>
      <c r="EX240" s="85"/>
      <c r="EY240" s="85"/>
      <c r="EZ240" s="85"/>
      <c r="FA240" s="85"/>
      <c r="FB240" s="85"/>
      <c r="FC240" s="85"/>
    </row>
    <row r="241" spans="25:159" x14ac:dyDescent="0.2"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  <c r="BA241" s="85"/>
      <c r="BB241" s="85"/>
      <c r="BC241" s="85"/>
      <c r="BD241" s="85"/>
      <c r="BE241" s="85"/>
      <c r="BF241" s="85"/>
      <c r="BG241" s="85"/>
      <c r="BH241" s="85"/>
      <c r="BI241" s="85"/>
      <c r="BJ241" s="85"/>
      <c r="BK241" s="85"/>
      <c r="BL241" s="85"/>
      <c r="BM241" s="85"/>
      <c r="BN241" s="85"/>
      <c r="BO241" s="85"/>
      <c r="BP241" s="85"/>
      <c r="BQ241" s="85"/>
      <c r="BR241" s="85"/>
      <c r="BS241" s="85"/>
      <c r="BT241" s="85"/>
      <c r="BU241" s="85"/>
      <c r="BV241" s="85"/>
      <c r="BW241" s="85"/>
      <c r="BX241" s="85"/>
      <c r="BY241" s="85"/>
      <c r="BZ241" s="85"/>
      <c r="CA241" s="85"/>
      <c r="CB241" s="85"/>
      <c r="CC241" s="85"/>
      <c r="CD241" s="85"/>
      <c r="CE241" s="85"/>
      <c r="CF241" s="85"/>
      <c r="CG241" s="85"/>
      <c r="CH241" s="85"/>
      <c r="CI241" s="85"/>
      <c r="CJ241" s="85"/>
      <c r="CK241" s="85"/>
      <c r="CL241" s="85"/>
      <c r="CM241" s="85"/>
      <c r="CN241" s="85"/>
      <c r="CO241" s="85"/>
      <c r="CP241" s="85"/>
      <c r="CQ241" s="85"/>
      <c r="CR241" s="85"/>
      <c r="CS241" s="85"/>
      <c r="CT241" s="85"/>
      <c r="CU241" s="85"/>
      <c r="CV241" s="85"/>
      <c r="CW241" s="85"/>
      <c r="CX241" s="85"/>
      <c r="CY241" s="85"/>
      <c r="CZ241" s="85"/>
      <c r="DA241" s="85"/>
      <c r="DB241" s="85"/>
      <c r="DC241" s="85"/>
      <c r="DD241" s="85"/>
      <c r="DE241" s="85"/>
      <c r="DF241" s="85"/>
      <c r="DG241" s="85"/>
      <c r="DH241" s="85"/>
      <c r="DI241" s="85"/>
      <c r="DJ241" s="85"/>
      <c r="DK241" s="85"/>
      <c r="DL241" s="85"/>
      <c r="DM241" s="85"/>
      <c r="DN241" s="85"/>
      <c r="DO241" s="85"/>
      <c r="DP241" s="85"/>
      <c r="DQ241" s="85"/>
      <c r="DR241" s="85"/>
      <c r="DS241" s="85"/>
      <c r="DT241" s="85"/>
      <c r="DU241" s="85"/>
      <c r="DV241" s="85"/>
      <c r="DW241" s="85"/>
      <c r="DX241" s="85"/>
      <c r="DY241" s="85"/>
      <c r="DZ241" s="85"/>
      <c r="EA241" s="85"/>
      <c r="EB241" s="85"/>
      <c r="EC241" s="85"/>
      <c r="ED241" s="85"/>
      <c r="EE241" s="85"/>
      <c r="EF241" s="85"/>
      <c r="EG241" s="85"/>
      <c r="EH241" s="85"/>
      <c r="EI241" s="85"/>
      <c r="EJ241" s="85"/>
      <c r="EK241" s="85"/>
      <c r="EL241" s="85"/>
      <c r="EM241" s="85"/>
      <c r="EN241" s="85"/>
      <c r="EO241" s="85"/>
      <c r="EP241" s="85"/>
      <c r="EQ241" s="85"/>
      <c r="ER241" s="85"/>
      <c r="ES241" s="85"/>
      <c r="ET241" s="85"/>
      <c r="EU241" s="85"/>
      <c r="EV241" s="85"/>
      <c r="EW241" s="85"/>
      <c r="EX241" s="85"/>
      <c r="EY241" s="85"/>
      <c r="EZ241" s="85"/>
      <c r="FA241" s="85"/>
      <c r="FB241" s="85"/>
      <c r="FC241" s="85"/>
    </row>
    <row r="242" spans="25:159" x14ac:dyDescent="0.2"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  <c r="BA242" s="85"/>
      <c r="BB242" s="85"/>
      <c r="BC242" s="85"/>
      <c r="BD242" s="85"/>
      <c r="BE242" s="85"/>
      <c r="BF242" s="85"/>
      <c r="BG242" s="85"/>
      <c r="BH242" s="85"/>
      <c r="BI242" s="85"/>
      <c r="BJ242" s="85"/>
      <c r="BK242" s="85"/>
      <c r="BL242" s="85"/>
      <c r="BM242" s="85"/>
      <c r="BN242" s="85"/>
      <c r="BO242" s="85"/>
      <c r="BP242" s="85"/>
      <c r="BQ242" s="85"/>
      <c r="BR242" s="85"/>
      <c r="BS242" s="85"/>
      <c r="BT242" s="85"/>
      <c r="BU242" s="85"/>
      <c r="BV242" s="85"/>
      <c r="BW242" s="85"/>
      <c r="BX242" s="85"/>
      <c r="BY242" s="85"/>
      <c r="BZ242" s="85"/>
      <c r="CA242" s="85"/>
      <c r="CB242" s="85"/>
      <c r="CC242" s="85"/>
      <c r="CD242" s="85"/>
      <c r="CE242" s="85"/>
      <c r="CF242" s="85"/>
      <c r="CG242" s="85"/>
      <c r="CH242" s="85"/>
      <c r="CI242" s="85"/>
      <c r="CJ242" s="85"/>
      <c r="CK242" s="85"/>
      <c r="CL242" s="85"/>
      <c r="CM242" s="85"/>
      <c r="CN242" s="85"/>
      <c r="CO242" s="85"/>
      <c r="CP242" s="85"/>
      <c r="CQ242" s="85"/>
      <c r="CR242" s="85"/>
      <c r="CS242" s="85"/>
      <c r="CT242" s="85"/>
      <c r="CU242" s="85"/>
      <c r="CV242" s="85"/>
      <c r="CW242" s="85"/>
      <c r="CX242" s="85"/>
      <c r="CY242" s="85"/>
      <c r="CZ242" s="85"/>
      <c r="DA242" s="85"/>
      <c r="DB242" s="85"/>
      <c r="DC242" s="85"/>
      <c r="DD242" s="85"/>
      <c r="DE242" s="85"/>
      <c r="DF242" s="85"/>
      <c r="DG242" s="85"/>
      <c r="DH242" s="85"/>
      <c r="DI242" s="85"/>
      <c r="DJ242" s="85"/>
      <c r="DK242" s="85"/>
      <c r="DL242" s="85"/>
      <c r="DM242" s="85"/>
      <c r="DN242" s="85"/>
      <c r="DO242" s="85"/>
      <c r="DP242" s="85"/>
      <c r="DQ242" s="85"/>
      <c r="DR242" s="85"/>
      <c r="DS242" s="85"/>
      <c r="DT242" s="85"/>
      <c r="DU242" s="85"/>
      <c r="DV242" s="85"/>
      <c r="DW242" s="85"/>
      <c r="DX242" s="85"/>
      <c r="DY242" s="85"/>
      <c r="DZ242" s="85"/>
      <c r="EA242" s="85"/>
      <c r="EB242" s="85"/>
      <c r="EC242" s="85"/>
      <c r="ED242" s="85"/>
      <c r="EE242" s="85"/>
      <c r="EF242" s="85"/>
      <c r="EG242" s="85"/>
      <c r="EH242" s="85"/>
      <c r="EI242" s="85"/>
      <c r="EJ242" s="85"/>
      <c r="EK242" s="85"/>
      <c r="EL242" s="85"/>
      <c r="EM242" s="85"/>
      <c r="EN242" s="85"/>
      <c r="EO242" s="85"/>
      <c r="EP242" s="85"/>
      <c r="EQ242" s="85"/>
      <c r="ER242" s="85"/>
      <c r="ES242" s="85"/>
      <c r="ET242" s="85"/>
      <c r="EU242" s="85"/>
      <c r="EV242" s="85"/>
      <c r="EW242" s="85"/>
      <c r="EX242" s="85"/>
      <c r="EY242" s="85"/>
      <c r="EZ242" s="85"/>
      <c r="FA242" s="85"/>
      <c r="FB242" s="85"/>
      <c r="FC242" s="85"/>
    </row>
    <row r="243" spans="25:159" x14ac:dyDescent="0.2"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/>
      <c r="BH243" s="85"/>
      <c r="BI243" s="85"/>
      <c r="BJ243" s="85"/>
      <c r="BK243" s="85"/>
      <c r="BL243" s="85"/>
      <c r="BM243" s="85"/>
      <c r="BN243" s="85"/>
      <c r="BO243" s="85"/>
      <c r="BP243" s="85"/>
      <c r="BQ243" s="85"/>
      <c r="BR243" s="85"/>
      <c r="BS243" s="85"/>
      <c r="BT243" s="85"/>
      <c r="BU243" s="85"/>
      <c r="BV243" s="85"/>
      <c r="BW243" s="85"/>
      <c r="BX243" s="85"/>
      <c r="BY243" s="85"/>
      <c r="BZ243" s="85"/>
      <c r="CA243" s="85"/>
      <c r="CB243" s="85"/>
      <c r="CC243" s="85"/>
      <c r="CD243" s="85"/>
      <c r="CE243" s="85"/>
      <c r="CF243" s="85"/>
      <c r="CG243" s="85"/>
      <c r="CH243" s="85"/>
      <c r="CI243" s="85"/>
      <c r="CJ243" s="85"/>
      <c r="CK243" s="85"/>
      <c r="CL243" s="85"/>
      <c r="CM243" s="85"/>
      <c r="CN243" s="85"/>
      <c r="CO243" s="85"/>
      <c r="CP243" s="85"/>
      <c r="CQ243" s="85"/>
      <c r="CR243" s="85"/>
      <c r="CS243" s="85"/>
      <c r="CT243" s="85"/>
      <c r="CU243" s="85"/>
      <c r="CV243" s="85"/>
      <c r="CW243" s="85"/>
      <c r="CX243" s="85"/>
      <c r="CY243" s="85"/>
      <c r="CZ243" s="85"/>
      <c r="DA243" s="85"/>
      <c r="DB243" s="85"/>
      <c r="DC243" s="85"/>
      <c r="DD243" s="85"/>
      <c r="DE243" s="85"/>
      <c r="DF243" s="85"/>
      <c r="DG243" s="85"/>
      <c r="DH243" s="85"/>
      <c r="DI243" s="85"/>
      <c r="DJ243" s="85"/>
      <c r="DK243" s="85"/>
      <c r="DL243" s="85"/>
      <c r="DM243" s="85"/>
      <c r="DN243" s="85"/>
      <c r="DO243" s="85"/>
      <c r="DP243" s="85"/>
      <c r="DQ243" s="85"/>
      <c r="DR243" s="85"/>
      <c r="DS243" s="85"/>
      <c r="DT243" s="85"/>
      <c r="DU243" s="85"/>
      <c r="DV243" s="85"/>
      <c r="DW243" s="85"/>
      <c r="DX243" s="85"/>
      <c r="DY243" s="85"/>
      <c r="DZ243" s="85"/>
      <c r="EA243" s="85"/>
      <c r="EB243" s="85"/>
      <c r="EC243" s="85"/>
      <c r="ED243" s="85"/>
      <c r="EE243" s="85"/>
      <c r="EF243" s="85"/>
      <c r="EG243" s="85"/>
      <c r="EH243" s="85"/>
      <c r="EI243" s="85"/>
      <c r="EJ243" s="85"/>
      <c r="EK243" s="85"/>
      <c r="EL243" s="85"/>
      <c r="EM243" s="85"/>
      <c r="EN243" s="85"/>
      <c r="EO243" s="85"/>
      <c r="EP243" s="85"/>
      <c r="EQ243" s="85"/>
      <c r="ER243" s="85"/>
      <c r="ES243" s="85"/>
      <c r="ET243" s="85"/>
      <c r="EU243" s="85"/>
      <c r="EV243" s="85"/>
      <c r="EW243" s="85"/>
      <c r="EX243" s="85"/>
      <c r="EY243" s="85"/>
      <c r="EZ243" s="85"/>
      <c r="FA243" s="85"/>
      <c r="FB243" s="85"/>
      <c r="FC243" s="85"/>
    </row>
    <row r="244" spans="25:159" x14ac:dyDescent="0.2"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  <c r="BQ244" s="85"/>
      <c r="BR244" s="85"/>
      <c r="BS244" s="85"/>
      <c r="BT244" s="85"/>
      <c r="BU244" s="85"/>
      <c r="BV244" s="85"/>
      <c r="BW244" s="85"/>
      <c r="BX244" s="85"/>
      <c r="BY244" s="85"/>
      <c r="BZ244" s="85"/>
      <c r="CA244" s="85"/>
      <c r="CB244" s="85"/>
      <c r="CC244" s="85"/>
      <c r="CD244" s="85"/>
      <c r="CE244" s="85"/>
      <c r="CF244" s="85"/>
      <c r="CG244" s="85"/>
      <c r="CH244" s="85"/>
      <c r="CI244" s="85"/>
      <c r="CJ244" s="85"/>
      <c r="CK244" s="85"/>
      <c r="CL244" s="85"/>
      <c r="CM244" s="85"/>
      <c r="CN244" s="85"/>
      <c r="CO244" s="85"/>
      <c r="CP244" s="85"/>
      <c r="CQ244" s="85"/>
      <c r="CR244" s="85"/>
      <c r="CS244" s="85"/>
      <c r="CT244" s="85"/>
      <c r="CU244" s="85"/>
      <c r="CV244" s="85"/>
      <c r="CW244" s="85"/>
      <c r="CX244" s="85"/>
      <c r="CY244" s="85"/>
      <c r="CZ244" s="85"/>
      <c r="DA244" s="85"/>
      <c r="DB244" s="85"/>
      <c r="DC244" s="85"/>
      <c r="DD244" s="85"/>
      <c r="DE244" s="85"/>
      <c r="DF244" s="85"/>
      <c r="DG244" s="85"/>
      <c r="DH244" s="85"/>
      <c r="DI244" s="85"/>
      <c r="DJ244" s="85"/>
      <c r="DK244" s="85"/>
      <c r="DL244" s="85"/>
      <c r="DM244" s="85"/>
      <c r="DN244" s="85"/>
      <c r="DO244" s="85"/>
      <c r="DP244" s="85"/>
      <c r="DQ244" s="85"/>
      <c r="DR244" s="85"/>
      <c r="DS244" s="85"/>
      <c r="DT244" s="85"/>
      <c r="DU244" s="85"/>
      <c r="DV244" s="85"/>
      <c r="DW244" s="85"/>
      <c r="DX244" s="85"/>
      <c r="DY244" s="85"/>
      <c r="DZ244" s="85"/>
      <c r="EA244" s="85"/>
      <c r="EB244" s="85"/>
      <c r="EC244" s="85"/>
      <c r="ED244" s="85"/>
      <c r="EE244" s="85"/>
      <c r="EF244" s="85"/>
      <c r="EG244" s="85"/>
      <c r="EH244" s="85"/>
      <c r="EI244" s="85"/>
      <c r="EJ244" s="85"/>
      <c r="EK244" s="85"/>
      <c r="EL244" s="85"/>
      <c r="EM244" s="85"/>
      <c r="EN244" s="85"/>
      <c r="EO244" s="85"/>
      <c r="EP244" s="85"/>
      <c r="EQ244" s="85"/>
      <c r="ER244" s="85"/>
      <c r="ES244" s="85"/>
      <c r="ET244" s="85"/>
      <c r="EU244" s="85"/>
      <c r="EV244" s="85"/>
      <c r="EW244" s="85"/>
      <c r="EX244" s="85"/>
      <c r="EY244" s="85"/>
      <c r="EZ244" s="85"/>
      <c r="FA244" s="85"/>
      <c r="FB244" s="85"/>
      <c r="FC244" s="85"/>
    </row>
    <row r="245" spans="25:159" x14ac:dyDescent="0.2"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  <c r="AN245" s="85"/>
      <c r="AO245" s="85"/>
      <c r="AP245" s="85"/>
      <c r="AQ245" s="85"/>
      <c r="AR245" s="85"/>
      <c r="AS245" s="85"/>
      <c r="AT245" s="85"/>
      <c r="AU245" s="85"/>
      <c r="AV245" s="85"/>
      <c r="AW245" s="85"/>
      <c r="AX245" s="85"/>
      <c r="AY245" s="85"/>
      <c r="AZ245" s="85"/>
      <c r="BA245" s="85"/>
      <c r="BB245" s="85"/>
      <c r="BC245" s="85"/>
      <c r="BD245" s="85"/>
      <c r="BE245" s="85"/>
      <c r="BF245" s="85"/>
      <c r="BG245" s="85"/>
      <c r="BH245" s="85"/>
      <c r="BI245" s="85"/>
      <c r="BJ245" s="85"/>
      <c r="BK245" s="85"/>
      <c r="BL245" s="85"/>
      <c r="BM245" s="85"/>
      <c r="BN245" s="85"/>
      <c r="BO245" s="85"/>
      <c r="BP245" s="85"/>
      <c r="BQ245" s="85"/>
      <c r="BR245" s="85"/>
      <c r="BS245" s="85"/>
      <c r="BT245" s="85"/>
      <c r="BU245" s="85"/>
      <c r="BV245" s="85"/>
      <c r="BW245" s="85"/>
      <c r="BX245" s="85"/>
      <c r="BY245" s="85"/>
      <c r="BZ245" s="85"/>
      <c r="CA245" s="85"/>
      <c r="CB245" s="85"/>
      <c r="CC245" s="85"/>
      <c r="CD245" s="85"/>
      <c r="CE245" s="85"/>
      <c r="CF245" s="85"/>
      <c r="CG245" s="85"/>
      <c r="CH245" s="85"/>
      <c r="CI245" s="85"/>
      <c r="CJ245" s="85"/>
      <c r="CK245" s="85"/>
      <c r="CL245" s="85"/>
      <c r="CM245" s="85"/>
      <c r="CN245" s="85"/>
      <c r="CO245" s="85"/>
      <c r="CP245" s="85"/>
      <c r="CQ245" s="85"/>
      <c r="CR245" s="85"/>
      <c r="CS245" s="85"/>
      <c r="CT245" s="85"/>
      <c r="CU245" s="85"/>
      <c r="CV245" s="85"/>
      <c r="CW245" s="85"/>
      <c r="CX245" s="85"/>
      <c r="CY245" s="85"/>
      <c r="CZ245" s="85"/>
      <c r="DA245" s="85"/>
      <c r="DB245" s="85"/>
      <c r="DC245" s="85"/>
      <c r="DD245" s="85"/>
      <c r="DE245" s="85"/>
      <c r="DF245" s="85"/>
      <c r="DG245" s="85"/>
      <c r="DH245" s="85"/>
      <c r="DI245" s="85"/>
      <c r="DJ245" s="85"/>
      <c r="DK245" s="85"/>
      <c r="DL245" s="85"/>
      <c r="DM245" s="85"/>
      <c r="DN245" s="85"/>
      <c r="DO245" s="85"/>
      <c r="DP245" s="85"/>
      <c r="DQ245" s="85"/>
      <c r="DR245" s="85"/>
      <c r="DS245" s="85"/>
      <c r="DT245" s="85"/>
      <c r="DU245" s="85"/>
      <c r="DV245" s="85"/>
      <c r="DW245" s="85"/>
      <c r="DX245" s="85"/>
      <c r="DY245" s="85"/>
      <c r="DZ245" s="85"/>
      <c r="EA245" s="85"/>
      <c r="EB245" s="85"/>
      <c r="EC245" s="85"/>
      <c r="ED245" s="85"/>
      <c r="EE245" s="85"/>
      <c r="EF245" s="85"/>
      <c r="EG245" s="85"/>
      <c r="EH245" s="85"/>
      <c r="EI245" s="85"/>
      <c r="EJ245" s="85"/>
      <c r="EK245" s="85"/>
      <c r="EL245" s="85"/>
      <c r="EM245" s="85"/>
      <c r="EN245" s="85"/>
      <c r="EO245" s="85"/>
      <c r="EP245" s="85"/>
      <c r="EQ245" s="85"/>
      <c r="ER245" s="85"/>
      <c r="ES245" s="85"/>
      <c r="ET245" s="85"/>
      <c r="EU245" s="85"/>
      <c r="EV245" s="85"/>
      <c r="EW245" s="85"/>
      <c r="EX245" s="85"/>
      <c r="EY245" s="85"/>
      <c r="EZ245" s="85"/>
      <c r="FA245" s="85"/>
      <c r="FB245" s="85"/>
      <c r="FC245" s="85"/>
    </row>
    <row r="246" spans="25:159" x14ac:dyDescent="0.2"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  <c r="BX246" s="85"/>
      <c r="BY246" s="85"/>
      <c r="BZ246" s="85"/>
      <c r="CA246" s="85"/>
      <c r="CB246" s="85"/>
      <c r="CC246" s="85"/>
      <c r="CD246" s="85"/>
      <c r="CE246" s="85"/>
      <c r="CF246" s="85"/>
      <c r="CG246" s="85"/>
      <c r="CH246" s="85"/>
      <c r="CI246" s="85"/>
      <c r="CJ246" s="85"/>
      <c r="CK246" s="85"/>
      <c r="CL246" s="85"/>
      <c r="CM246" s="85"/>
      <c r="CN246" s="85"/>
      <c r="CO246" s="85"/>
      <c r="CP246" s="85"/>
      <c r="CQ246" s="85"/>
      <c r="CR246" s="85"/>
      <c r="CS246" s="85"/>
      <c r="CT246" s="85"/>
      <c r="CU246" s="85"/>
      <c r="CV246" s="85"/>
      <c r="CW246" s="85"/>
      <c r="CX246" s="85"/>
      <c r="CY246" s="85"/>
      <c r="CZ246" s="85"/>
      <c r="DA246" s="85"/>
      <c r="DB246" s="85"/>
      <c r="DC246" s="85"/>
      <c r="DD246" s="85"/>
      <c r="DE246" s="85"/>
      <c r="DF246" s="85"/>
      <c r="DG246" s="85"/>
      <c r="DH246" s="85"/>
      <c r="DI246" s="85"/>
      <c r="DJ246" s="85"/>
      <c r="DK246" s="85"/>
      <c r="DL246" s="85"/>
      <c r="DM246" s="85"/>
      <c r="DN246" s="85"/>
      <c r="DO246" s="85"/>
      <c r="DP246" s="85"/>
      <c r="DQ246" s="85"/>
      <c r="DR246" s="85"/>
      <c r="DS246" s="85"/>
      <c r="DT246" s="85"/>
      <c r="DU246" s="85"/>
      <c r="DV246" s="85"/>
      <c r="DW246" s="85"/>
      <c r="DX246" s="85"/>
      <c r="DY246" s="85"/>
      <c r="DZ246" s="85"/>
      <c r="EA246" s="85"/>
      <c r="EB246" s="85"/>
      <c r="EC246" s="85"/>
      <c r="ED246" s="85"/>
      <c r="EE246" s="85"/>
      <c r="EF246" s="85"/>
      <c r="EG246" s="85"/>
      <c r="EH246" s="85"/>
      <c r="EI246" s="85"/>
      <c r="EJ246" s="85"/>
      <c r="EK246" s="85"/>
      <c r="EL246" s="85"/>
      <c r="EM246" s="85"/>
      <c r="EN246" s="85"/>
      <c r="EO246" s="85"/>
      <c r="EP246" s="85"/>
      <c r="EQ246" s="85"/>
      <c r="ER246" s="85"/>
      <c r="ES246" s="85"/>
      <c r="ET246" s="85"/>
      <c r="EU246" s="85"/>
      <c r="EV246" s="85"/>
      <c r="EW246" s="85"/>
      <c r="EX246" s="85"/>
      <c r="EY246" s="85"/>
      <c r="EZ246" s="85"/>
      <c r="FA246" s="85"/>
      <c r="FB246" s="85"/>
      <c r="FC246" s="85"/>
    </row>
    <row r="247" spans="25:159" x14ac:dyDescent="0.2"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  <c r="BX247" s="85"/>
      <c r="BY247" s="85"/>
      <c r="BZ247" s="85"/>
      <c r="CA247" s="85"/>
      <c r="CB247" s="85"/>
      <c r="CC247" s="85"/>
      <c r="CD247" s="85"/>
      <c r="CE247" s="85"/>
      <c r="CF247" s="85"/>
      <c r="CG247" s="85"/>
      <c r="CH247" s="85"/>
      <c r="CI247" s="85"/>
      <c r="CJ247" s="85"/>
      <c r="CK247" s="85"/>
      <c r="CL247" s="85"/>
      <c r="CM247" s="85"/>
      <c r="CN247" s="85"/>
      <c r="CO247" s="85"/>
      <c r="CP247" s="85"/>
      <c r="CQ247" s="85"/>
      <c r="CR247" s="85"/>
      <c r="CS247" s="85"/>
      <c r="CT247" s="85"/>
      <c r="CU247" s="85"/>
      <c r="CV247" s="85"/>
      <c r="CW247" s="85"/>
      <c r="CX247" s="85"/>
      <c r="CY247" s="85"/>
      <c r="CZ247" s="85"/>
      <c r="DA247" s="85"/>
      <c r="DB247" s="85"/>
      <c r="DC247" s="85"/>
      <c r="DD247" s="85"/>
      <c r="DE247" s="85"/>
      <c r="DF247" s="85"/>
      <c r="DG247" s="85"/>
      <c r="DH247" s="85"/>
      <c r="DI247" s="85"/>
      <c r="DJ247" s="85"/>
      <c r="DK247" s="85"/>
      <c r="DL247" s="85"/>
      <c r="DM247" s="85"/>
      <c r="DN247" s="85"/>
      <c r="DO247" s="85"/>
      <c r="DP247" s="85"/>
      <c r="DQ247" s="85"/>
      <c r="DR247" s="85"/>
      <c r="DS247" s="85"/>
      <c r="DT247" s="85"/>
      <c r="DU247" s="85"/>
      <c r="DV247" s="85"/>
      <c r="DW247" s="85"/>
      <c r="DX247" s="85"/>
      <c r="DY247" s="85"/>
      <c r="DZ247" s="85"/>
      <c r="EA247" s="85"/>
      <c r="EB247" s="85"/>
      <c r="EC247" s="85"/>
      <c r="ED247" s="85"/>
      <c r="EE247" s="85"/>
      <c r="EF247" s="85"/>
      <c r="EG247" s="85"/>
      <c r="EH247" s="85"/>
      <c r="EI247" s="85"/>
      <c r="EJ247" s="85"/>
      <c r="EK247" s="85"/>
      <c r="EL247" s="85"/>
      <c r="EM247" s="85"/>
      <c r="EN247" s="85"/>
      <c r="EO247" s="85"/>
      <c r="EP247" s="85"/>
      <c r="EQ247" s="85"/>
      <c r="ER247" s="85"/>
      <c r="ES247" s="85"/>
      <c r="ET247" s="85"/>
      <c r="EU247" s="85"/>
      <c r="EV247" s="85"/>
      <c r="EW247" s="85"/>
      <c r="EX247" s="85"/>
      <c r="EY247" s="85"/>
      <c r="EZ247" s="85"/>
      <c r="FA247" s="85"/>
      <c r="FB247" s="85"/>
      <c r="FC247" s="85"/>
    </row>
    <row r="248" spans="25:159" x14ac:dyDescent="0.2"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  <c r="AN248" s="85"/>
      <c r="AO248" s="85"/>
      <c r="AP248" s="85"/>
      <c r="AQ248" s="85"/>
      <c r="AR248" s="85"/>
      <c r="AS248" s="85"/>
      <c r="AT248" s="85"/>
      <c r="AU248" s="85"/>
      <c r="AV248" s="85"/>
      <c r="AW248" s="85"/>
      <c r="AX248" s="85"/>
      <c r="AY248" s="85"/>
      <c r="AZ248" s="85"/>
      <c r="BA248" s="85"/>
      <c r="BB248" s="85"/>
      <c r="BC248" s="85"/>
      <c r="BD248" s="85"/>
      <c r="BE248" s="85"/>
      <c r="BF248" s="85"/>
      <c r="BG248" s="85"/>
      <c r="BH248" s="85"/>
      <c r="BI248" s="85"/>
      <c r="BJ248" s="85"/>
      <c r="BK248" s="85"/>
      <c r="BL248" s="85"/>
      <c r="BM248" s="85"/>
      <c r="BN248" s="85"/>
      <c r="BO248" s="85"/>
      <c r="BP248" s="85"/>
      <c r="BQ248" s="85"/>
      <c r="BR248" s="85"/>
      <c r="BS248" s="85"/>
      <c r="BT248" s="85"/>
      <c r="BU248" s="85"/>
      <c r="BV248" s="85"/>
      <c r="BW248" s="85"/>
      <c r="BX248" s="85"/>
      <c r="BY248" s="85"/>
      <c r="BZ248" s="85"/>
      <c r="CA248" s="85"/>
      <c r="CB248" s="85"/>
      <c r="CC248" s="85"/>
      <c r="CD248" s="85"/>
      <c r="CE248" s="85"/>
      <c r="CF248" s="85"/>
      <c r="CG248" s="85"/>
      <c r="CH248" s="85"/>
      <c r="CI248" s="85"/>
      <c r="CJ248" s="85"/>
      <c r="CK248" s="85"/>
      <c r="CL248" s="85"/>
      <c r="CM248" s="85"/>
      <c r="CN248" s="85"/>
      <c r="CO248" s="85"/>
      <c r="CP248" s="85"/>
      <c r="CQ248" s="85"/>
      <c r="CR248" s="85"/>
      <c r="CS248" s="85"/>
      <c r="CT248" s="85"/>
      <c r="CU248" s="85"/>
      <c r="CV248" s="85"/>
      <c r="CW248" s="85"/>
      <c r="CX248" s="85"/>
      <c r="CY248" s="85"/>
      <c r="CZ248" s="85"/>
      <c r="DA248" s="85"/>
      <c r="DB248" s="85"/>
      <c r="DC248" s="85"/>
      <c r="DD248" s="85"/>
      <c r="DE248" s="85"/>
      <c r="DF248" s="85"/>
      <c r="DG248" s="85"/>
      <c r="DH248" s="85"/>
      <c r="DI248" s="85"/>
      <c r="DJ248" s="85"/>
      <c r="DK248" s="85"/>
      <c r="DL248" s="85"/>
      <c r="DM248" s="85"/>
      <c r="DN248" s="85"/>
      <c r="DO248" s="85"/>
      <c r="DP248" s="85"/>
      <c r="DQ248" s="85"/>
      <c r="DR248" s="85"/>
      <c r="DS248" s="85"/>
      <c r="DT248" s="85"/>
      <c r="DU248" s="85"/>
      <c r="DV248" s="85"/>
      <c r="DW248" s="85"/>
      <c r="DX248" s="85"/>
      <c r="DY248" s="85"/>
      <c r="DZ248" s="85"/>
      <c r="EA248" s="85"/>
      <c r="EB248" s="85"/>
      <c r="EC248" s="85"/>
      <c r="ED248" s="85"/>
      <c r="EE248" s="85"/>
      <c r="EF248" s="85"/>
      <c r="EG248" s="85"/>
      <c r="EH248" s="85"/>
      <c r="EI248" s="85"/>
      <c r="EJ248" s="85"/>
      <c r="EK248" s="85"/>
      <c r="EL248" s="85"/>
      <c r="EM248" s="85"/>
      <c r="EN248" s="85"/>
      <c r="EO248" s="85"/>
      <c r="EP248" s="85"/>
      <c r="EQ248" s="85"/>
      <c r="ER248" s="85"/>
      <c r="ES248" s="85"/>
      <c r="ET248" s="85"/>
      <c r="EU248" s="85"/>
      <c r="EV248" s="85"/>
      <c r="EW248" s="85"/>
      <c r="EX248" s="85"/>
      <c r="EY248" s="85"/>
      <c r="EZ248" s="85"/>
      <c r="FA248" s="85"/>
      <c r="FB248" s="85"/>
      <c r="FC248" s="85"/>
    </row>
    <row r="249" spans="25:159" x14ac:dyDescent="0.2"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  <c r="BP249" s="85"/>
      <c r="BQ249" s="85"/>
      <c r="BR249" s="85"/>
      <c r="BS249" s="85"/>
      <c r="BT249" s="85"/>
      <c r="BU249" s="85"/>
      <c r="BV249" s="85"/>
      <c r="BW249" s="85"/>
      <c r="BX249" s="85"/>
      <c r="BY249" s="85"/>
      <c r="BZ249" s="85"/>
      <c r="CA249" s="85"/>
      <c r="CB249" s="85"/>
      <c r="CC249" s="85"/>
      <c r="CD249" s="85"/>
      <c r="CE249" s="85"/>
      <c r="CF249" s="85"/>
      <c r="CG249" s="85"/>
      <c r="CH249" s="85"/>
      <c r="CI249" s="85"/>
      <c r="CJ249" s="85"/>
      <c r="CK249" s="85"/>
      <c r="CL249" s="85"/>
      <c r="CM249" s="85"/>
      <c r="CN249" s="85"/>
      <c r="CO249" s="85"/>
      <c r="CP249" s="85"/>
      <c r="CQ249" s="85"/>
      <c r="CR249" s="85"/>
      <c r="CS249" s="85"/>
      <c r="CT249" s="85"/>
      <c r="CU249" s="85"/>
      <c r="CV249" s="85"/>
      <c r="CW249" s="85"/>
      <c r="CX249" s="85"/>
      <c r="CY249" s="85"/>
      <c r="CZ249" s="85"/>
      <c r="DA249" s="85"/>
      <c r="DB249" s="85"/>
      <c r="DC249" s="85"/>
      <c r="DD249" s="85"/>
      <c r="DE249" s="85"/>
      <c r="DF249" s="85"/>
      <c r="DG249" s="85"/>
      <c r="DH249" s="85"/>
      <c r="DI249" s="85"/>
      <c r="DJ249" s="85"/>
      <c r="DK249" s="85"/>
      <c r="DL249" s="85"/>
      <c r="DM249" s="85"/>
      <c r="DN249" s="85"/>
      <c r="DO249" s="85"/>
      <c r="DP249" s="85"/>
      <c r="DQ249" s="85"/>
      <c r="DR249" s="85"/>
      <c r="DS249" s="85"/>
      <c r="DT249" s="85"/>
      <c r="DU249" s="85"/>
      <c r="DV249" s="85"/>
      <c r="DW249" s="85"/>
      <c r="DX249" s="85"/>
      <c r="DY249" s="85"/>
      <c r="DZ249" s="85"/>
      <c r="EA249" s="85"/>
      <c r="EB249" s="85"/>
      <c r="EC249" s="85"/>
      <c r="ED249" s="85"/>
      <c r="EE249" s="85"/>
      <c r="EF249" s="85"/>
      <c r="EG249" s="85"/>
      <c r="EH249" s="85"/>
      <c r="EI249" s="85"/>
      <c r="EJ249" s="85"/>
      <c r="EK249" s="85"/>
      <c r="EL249" s="85"/>
      <c r="EM249" s="85"/>
      <c r="EN249" s="85"/>
      <c r="EO249" s="85"/>
      <c r="EP249" s="85"/>
      <c r="EQ249" s="85"/>
      <c r="ER249" s="85"/>
      <c r="ES249" s="85"/>
      <c r="ET249" s="85"/>
      <c r="EU249" s="85"/>
      <c r="EV249" s="85"/>
      <c r="EW249" s="85"/>
      <c r="EX249" s="85"/>
      <c r="EY249" s="85"/>
      <c r="EZ249" s="85"/>
      <c r="FA249" s="85"/>
      <c r="FB249" s="85"/>
      <c r="FC249" s="85"/>
    </row>
    <row r="250" spans="25:159" x14ac:dyDescent="0.2"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  <c r="BP250" s="85"/>
      <c r="BQ250" s="85"/>
      <c r="BR250" s="85"/>
      <c r="BS250" s="85"/>
      <c r="BT250" s="85"/>
      <c r="BU250" s="85"/>
      <c r="BV250" s="85"/>
      <c r="BW250" s="85"/>
      <c r="BX250" s="85"/>
      <c r="BY250" s="85"/>
      <c r="BZ250" s="85"/>
      <c r="CA250" s="85"/>
      <c r="CB250" s="85"/>
      <c r="CC250" s="85"/>
      <c r="CD250" s="85"/>
      <c r="CE250" s="85"/>
      <c r="CF250" s="85"/>
      <c r="CG250" s="85"/>
      <c r="CH250" s="85"/>
      <c r="CI250" s="85"/>
      <c r="CJ250" s="85"/>
      <c r="CK250" s="85"/>
      <c r="CL250" s="85"/>
      <c r="CM250" s="85"/>
      <c r="CN250" s="85"/>
      <c r="CO250" s="85"/>
      <c r="CP250" s="85"/>
      <c r="CQ250" s="85"/>
      <c r="CR250" s="85"/>
      <c r="CS250" s="85"/>
      <c r="CT250" s="85"/>
      <c r="CU250" s="85"/>
      <c r="CV250" s="85"/>
      <c r="CW250" s="85"/>
      <c r="CX250" s="85"/>
      <c r="CY250" s="85"/>
      <c r="CZ250" s="85"/>
      <c r="DA250" s="85"/>
      <c r="DB250" s="85"/>
      <c r="DC250" s="85"/>
      <c r="DD250" s="85"/>
      <c r="DE250" s="85"/>
      <c r="DF250" s="85"/>
      <c r="DG250" s="85"/>
      <c r="DH250" s="85"/>
      <c r="DI250" s="85"/>
      <c r="DJ250" s="85"/>
      <c r="DK250" s="85"/>
      <c r="DL250" s="85"/>
      <c r="DM250" s="85"/>
      <c r="DN250" s="85"/>
      <c r="DO250" s="85"/>
      <c r="DP250" s="85"/>
      <c r="DQ250" s="85"/>
      <c r="DR250" s="85"/>
      <c r="DS250" s="85"/>
      <c r="DT250" s="85"/>
      <c r="DU250" s="85"/>
      <c r="DV250" s="85"/>
      <c r="DW250" s="85"/>
      <c r="DX250" s="85"/>
      <c r="DY250" s="85"/>
      <c r="DZ250" s="85"/>
      <c r="EA250" s="85"/>
      <c r="EB250" s="85"/>
      <c r="EC250" s="85"/>
      <c r="ED250" s="85"/>
      <c r="EE250" s="85"/>
      <c r="EF250" s="85"/>
      <c r="EG250" s="85"/>
      <c r="EH250" s="85"/>
      <c r="EI250" s="85"/>
      <c r="EJ250" s="85"/>
      <c r="EK250" s="85"/>
      <c r="EL250" s="85"/>
      <c r="EM250" s="85"/>
      <c r="EN250" s="85"/>
      <c r="EO250" s="85"/>
      <c r="EP250" s="85"/>
      <c r="EQ250" s="85"/>
      <c r="ER250" s="85"/>
      <c r="ES250" s="85"/>
      <c r="ET250" s="85"/>
      <c r="EU250" s="85"/>
      <c r="EV250" s="85"/>
      <c r="EW250" s="85"/>
      <c r="EX250" s="85"/>
      <c r="EY250" s="85"/>
      <c r="EZ250" s="85"/>
      <c r="FA250" s="85"/>
      <c r="FB250" s="85"/>
      <c r="FC250" s="85"/>
    </row>
    <row r="251" spans="25:159" x14ac:dyDescent="0.2"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  <c r="BE251" s="85"/>
      <c r="BF251" s="85"/>
      <c r="BG251" s="85"/>
      <c r="BH251" s="85"/>
      <c r="BI251" s="85"/>
      <c r="BJ251" s="85"/>
      <c r="BK251" s="85"/>
      <c r="BL251" s="85"/>
      <c r="BM251" s="85"/>
      <c r="BN251" s="85"/>
      <c r="BO251" s="85"/>
      <c r="BP251" s="85"/>
      <c r="BQ251" s="85"/>
      <c r="BR251" s="85"/>
      <c r="BS251" s="85"/>
      <c r="BT251" s="85"/>
      <c r="BU251" s="85"/>
      <c r="BV251" s="85"/>
      <c r="BW251" s="85"/>
      <c r="BX251" s="85"/>
      <c r="BY251" s="85"/>
      <c r="BZ251" s="85"/>
      <c r="CA251" s="85"/>
      <c r="CB251" s="85"/>
      <c r="CC251" s="85"/>
      <c r="CD251" s="85"/>
      <c r="CE251" s="85"/>
      <c r="CF251" s="85"/>
      <c r="CG251" s="85"/>
      <c r="CH251" s="85"/>
      <c r="CI251" s="85"/>
      <c r="CJ251" s="85"/>
      <c r="CK251" s="85"/>
      <c r="CL251" s="85"/>
      <c r="CM251" s="85"/>
      <c r="CN251" s="85"/>
      <c r="CO251" s="85"/>
      <c r="CP251" s="85"/>
      <c r="CQ251" s="85"/>
      <c r="CR251" s="85"/>
      <c r="CS251" s="85"/>
      <c r="CT251" s="85"/>
      <c r="CU251" s="85"/>
      <c r="CV251" s="85"/>
      <c r="CW251" s="85"/>
      <c r="CX251" s="85"/>
      <c r="CY251" s="85"/>
      <c r="CZ251" s="85"/>
      <c r="DA251" s="85"/>
      <c r="DB251" s="85"/>
      <c r="DC251" s="85"/>
      <c r="DD251" s="85"/>
      <c r="DE251" s="85"/>
      <c r="DF251" s="85"/>
      <c r="DG251" s="85"/>
      <c r="DH251" s="85"/>
      <c r="DI251" s="85"/>
      <c r="DJ251" s="85"/>
      <c r="DK251" s="85"/>
      <c r="DL251" s="85"/>
      <c r="DM251" s="85"/>
      <c r="DN251" s="85"/>
      <c r="DO251" s="85"/>
      <c r="DP251" s="85"/>
      <c r="DQ251" s="85"/>
      <c r="DR251" s="85"/>
      <c r="DS251" s="85"/>
      <c r="DT251" s="85"/>
      <c r="DU251" s="85"/>
      <c r="DV251" s="85"/>
      <c r="DW251" s="85"/>
      <c r="DX251" s="85"/>
      <c r="DY251" s="85"/>
      <c r="DZ251" s="85"/>
      <c r="EA251" s="85"/>
      <c r="EB251" s="85"/>
      <c r="EC251" s="85"/>
      <c r="ED251" s="85"/>
      <c r="EE251" s="85"/>
      <c r="EF251" s="85"/>
      <c r="EG251" s="85"/>
      <c r="EH251" s="85"/>
      <c r="EI251" s="85"/>
      <c r="EJ251" s="85"/>
      <c r="EK251" s="85"/>
      <c r="EL251" s="85"/>
      <c r="EM251" s="85"/>
      <c r="EN251" s="85"/>
      <c r="EO251" s="85"/>
      <c r="EP251" s="85"/>
      <c r="EQ251" s="85"/>
      <c r="ER251" s="85"/>
      <c r="ES251" s="85"/>
      <c r="ET251" s="85"/>
      <c r="EU251" s="85"/>
      <c r="EV251" s="85"/>
      <c r="EW251" s="85"/>
      <c r="EX251" s="85"/>
      <c r="EY251" s="85"/>
      <c r="EZ251" s="85"/>
      <c r="FA251" s="85"/>
      <c r="FB251" s="85"/>
      <c r="FC251" s="85"/>
    </row>
    <row r="252" spans="25:159" x14ac:dyDescent="0.2"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85"/>
      <c r="BG252" s="85"/>
      <c r="BH252" s="85"/>
      <c r="BI252" s="85"/>
      <c r="BJ252" s="85"/>
      <c r="BK252" s="85"/>
      <c r="BL252" s="85"/>
      <c r="BM252" s="85"/>
      <c r="BN252" s="85"/>
      <c r="BO252" s="85"/>
      <c r="BP252" s="85"/>
      <c r="BQ252" s="85"/>
      <c r="BR252" s="85"/>
      <c r="BS252" s="85"/>
      <c r="BT252" s="85"/>
      <c r="BU252" s="85"/>
      <c r="BV252" s="85"/>
      <c r="BW252" s="85"/>
      <c r="BX252" s="85"/>
      <c r="BY252" s="85"/>
      <c r="BZ252" s="85"/>
      <c r="CA252" s="85"/>
      <c r="CB252" s="85"/>
      <c r="CC252" s="85"/>
      <c r="CD252" s="85"/>
      <c r="CE252" s="85"/>
      <c r="CF252" s="85"/>
      <c r="CG252" s="85"/>
      <c r="CH252" s="85"/>
      <c r="CI252" s="85"/>
      <c r="CJ252" s="85"/>
      <c r="CK252" s="85"/>
      <c r="CL252" s="85"/>
      <c r="CM252" s="85"/>
      <c r="CN252" s="85"/>
      <c r="CO252" s="85"/>
      <c r="CP252" s="85"/>
      <c r="CQ252" s="85"/>
      <c r="CR252" s="85"/>
      <c r="CS252" s="85"/>
      <c r="CT252" s="85"/>
      <c r="CU252" s="85"/>
      <c r="CV252" s="85"/>
      <c r="CW252" s="85"/>
      <c r="CX252" s="85"/>
      <c r="CY252" s="85"/>
      <c r="CZ252" s="85"/>
      <c r="DA252" s="85"/>
      <c r="DB252" s="85"/>
      <c r="DC252" s="85"/>
      <c r="DD252" s="85"/>
      <c r="DE252" s="85"/>
      <c r="DF252" s="85"/>
      <c r="DG252" s="85"/>
      <c r="DH252" s="85"/>
      <c r="DI252" s="85"/>
      <c r="DJ252" s="85"/>
      <c r="DK252" s="85"/>
      <c r="DL252" s="85"/>
      <c r="DM252" s="85"/>
      <c r="DN252" s="85"/>
      <c r="DO252" s="85"/>
      <c r="DP252" s="85"/>
      <c r="DQ252" s="85"/>
      <c r="DR252" s="85"/>
      <c r="DS252" s="85"/>
      <c r="DT252" s="85"/>
      <c r="DU252" s="85"/>
      <c r="DV252" s="85"/>
      <c r="DW252" s="85"/>
      <c r="DX252" s="85"/>
      <c r="DY252" s="85"/>
      <c r="DZ252" s="85"/>
      <c r="EA252" s="85"/>
      <c r="EB252" s="85"/>
      <c r="EC252" s="85"/>
      <c r="ED252" s="85"/>
      <c r="EE252" s="85"/>
      <c r="EF252" s="85"/>
      <c r="EG252" s="85"/>
      <c r="EH252" s="85"/>
      <c r="EI252" s="85"/>
      <c r="EJ252" s="85"/>
      <c r="EK252" s="85"/>
      <c r="EL252" s="85"/>
      <c r="EM252" s="85"/>
      <c r="EN252" s="85"/>
      <c r="EO252" s="85"/>
      <c r="EP252" s="85"/>
      <c r="EQ252" s="85"/>
      <c r="ER252" s="85"/>
      <c r="ES252" s="85"/>
      <c r="ET252" s="85"/>
      <c r="EU252" s="85"/>
      <c r="EV252" s="85"/>
      <c r="EW252" s="85"/>
      <c r="EX252" s="85"/>
      <c r="EY252" s="85"/>
      <c r="EZ252" s="85"/>
      <c r="FA252" s="85"/>
      <c r="FB252" s="85"/>
      <c r="FC252" s="85"/>
    </row>
    <row r="253" spans="25:159" x14ac:dyDescent="0.2"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  <c r="BN253" s="85"/>
      <c r="BO253" s="85"/>
      <c r="BP253" s="85"/>
      <c r="BQ253" s="85"/>
      <c r="BR253" s="85"/>
      <c r="BS253" s="85"/>
      <c r="BT253" s="85"/>
      <c r="BU253" s="85"/>
      <c r="BV253" s="85"/>
      <c r="BW253" s="85"/>
      <c r="BX253" s="85"/>
      <c r="BY253" s="85"/>
      <c r="BZ253" s="85"/>
      <c r="CA253" s="85"/>
      <c r="CB253" s="85"/>
      <c r="CC253" s="85"/>
      <c r="CD253" s="85"/>
      <c r="CE253" s="85"/>
      <c r="CF253" s="85"/>
      <c r="CG253" s="85"/>
      <c r="CH253" s="85"/>
      <c r="CI253" s="85"/>
      <c r="CJ253" s="85"/>
      <c r="CK253" s="85"/>
      <c r="CL253" s="85"/>
      <c r="CM253" s="85"/>
      <c r="CN253" s="85"/>
      <c r="CO253" s="85"/>
      <c r="CP253" s="85"/>
      <c r="CQ253" s="85"/>
      <c r="CR253" s="85"/>
      <c r="CS253" s="85"/>
      <c r="CT253" s="85"/>
      <c r="CU253" s="85"/>
      <c r="CV253" s="85"/>
      <c r="CW253" s="85"/>
      <c r="CX253" s="85"/>
      <c r="CY253" s="85"/>
      <c r="CZ253" s="85"/>
      <c r="DA253" s="85"/>
      <c r="DB253" s="85"/>
      <c r="DC253" s="85"/>
      <c r="DD253" s="85"/>
      <c r="DE253" s="85"/>
      <c r="DF253" s="85"/>
      <c r="DG253" s="85"/>
      <c r="DH253" s="85"/>
      <c r="DI253" s="85"/>
      <c r="DJ253" s="85"/>
      <c r="DK253" s="85"/>
      <c r="DL253" s="85"/>
      <c r="DM253" s="85"/>
      <c r="DN253" s="85"/>
      <c r="DO253" s="85"/>
      <c r="DP253" s="85"/>
      <c r="DQ253" s="85"/>
      <c r="DR253" s="85"/>
      <c r="DS253" s="85"/>
      <c r="DT253" s="85"/>
      <c r="DU253" s="85"/>
      <c r="DV253" s="85"/>
      <c r="DW253" s="85"/>
      <c r="DX253" s="85"/>
      <c r="DY253" s="85"/>
      <c r="DZ253" s="85"/>
      <c r="EA253" s="85"/>
      <c r="EB253" s="85"/>
      <c r="EC253" s="85"/>
      <c r="ED253" s="85"/>
      <c r="EE253" s="85"/>
      <c r="EF253" s="85"/>
      <c r="EG253" s="85"/>
      <c r="EH253" s="85"/>
      <c r="EI253" s="85"/>
      <c r="EJ253" s="85"/>
      <c r="EK253" s="85"/>
      <c r="EL253" s="85"/>
      <c r="EM253" s="85"/>
      <c r="EN253" s="85"/>
      <c r="EO253" s="85"/>
      <c r="EP253" s="85"/>
      <c r="EQ253" s="85"/>
      <c r="ER253" s="85"/>
      <c r="ES253" s="85"/>
      <c r="ET253" s="85"/>
      <c r="EU253" s="85"/>
      <c r="EV253" s="85"/>
      <c r="EW253" s="85"/>
      <c r="EX253" s="85"/>
      <c r="EY253" s="85"/>
      <c r="EZ253" s="85"/>
      <c r="FA253" s="85"/>
      <c r="FB253" s="85"/>
      <c r="FC253" s="85"/>
    </row>
    <row r="254" spans="25:159" x14ac:dyDescent="0.2"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5"/>
      <c r="BD254" s="85"/>
      <c r="BE254" s="85"/>
      <c r="BF254" s="85"/>
      <c r="BG254" s="85"/>
      <c r="BH254" s="85"/>
      <c r="BI254" s="85"/>
      <c r="BJ254" s="85"/>
      <c r="BK254" s="85"/>
      <c r="BL254" s="85"/>
      <c r="BM254" s="85"/>
      <c r="BN254" s="85"/>
      <c r="BO254" s="85"/>
      <c r="BP254" s="85"/>
      <c r="BQ254" s="85"/>
      <c r="BR254" s="85"/>
      <c r="BS254" s="85"/>
      <c r="BT254" s="85"/>
      <c r="BU254" s="85"/>
      <c r="BV254" s="85"/>
      <c r="BW254" s="85"/>
      <c r="BX254" s="85"/>
      <c r="BY254" s="85"/>
      <c r="BZ254" s="85"/>
      <c r="CA254" s="85"/>
      <c r="CB254" s="85"/>
      <c r="CC254" s="85"/>
      <c r="CD254" s="85"/>
      <c r="CE254" s="85"/>
      <c r="CF254" s="85"/>
      <c r="CG254" s="85"/>
      <c r="CH254" s="85"/>
      <c r="CI254" s="85"/>
      <c r="CJ254" s="85"/>
      <c r="CK254" s="85"/>
      <c r="CL254" s="85"/>
      <c r="CM254" s="85"/>
      <c r="CN254" s="85"/>
      <c r="CO254" s="85"/>
      <c r="CP254" s="85"/>
      <c r="CQ254" s="85"/>
      <c r="CR254" s="85"/>
      <c r="CS254" s="85"/>
      <c r="CT254" s="85"/>
      <c r="CU254" s="85"/>
      <c r="CV254" s="85"/>
      <c r="CW254" s="85"/>
      <c r="CX254" s="85"/>
      <c r="CY254" s="85"/>
      <c r="CZ254" s="85"/>
      <c r="DA254" s="85"/>
      <c r="DB254" s="85"/>
      <c r="DC254" s="85"/>
      <c r="DD254" s="85"/>
      <c r="DE254" s="85"/>
      <c r="DF254" s="85"/>
      <c r="DG254" s="85"/>
      <c r="DH254" s="85"/>
      <c r="DI254" s="85"/>
      <c r="DJ254" s="85"/>
      <c r="DK254" s="85"/>
      <c r="DL254" s="85"/>
      <c r="DM254" s="85"/>
      <c r="DN254" s="85"/>
      <c r="DO254" s="85"/>
      <c r="DP254" s="85"/>
      <c r="DQ254" s="85"/>
      <c r="DR254" s="85"/>
      <c r="DS254" s="85"/>
      <c r="DT254" s="85"/>
      <c r="DU254" s="85"/>
      <c r="DV254" s="85"/>
      <c r="DW254" s="85"/>
      <c r="DX254" s="85"/>
      <c r="DY254" s="85"/>
      <c r="DZ254" s="85"/>
      <c r="EA254" s="85"/>
      <c r="EB254" s="85"/>
      <c r="EC254" s="85"/>
      <c r="ED254" s="85"/>
      <c r="EE254" s="85"/>
      <c r="EF254" s="85"/>
      <c r="EG254" s="85"/>
      <c r="EH254" s="85"/>
      <c r="EI254" s="85"/>
      <c r="EJ254" s="85"/>
      <c r="EK254" s="85"/>
      <c r="EL254" s="85"/>
      <c r="EM254" s="85"/>
      <c r="EN254" s="85"/>
      <c r="EO254" s="85"/>
      <c r="EP254" s="85"/>
      <c r="EQ254" s="85"/>
      <c r="ER254" s="85"/>
      <c r="ES254" s="85"/>
      <c r="ET254" s="85"/>
      <c r="EU254" s="85"/>
      <c r="EV254" s="85"/>
      <c r="EW254" s="85"/>
      <c r="EX254" s="85"/>
      <c r="EY254" s="85"/>
      <c r="EZ254" s="85"/>
      <c r="FA254" s="85"/>
      <c r="FB254" s="85"/>
      <c r="FC254" s="85"/>
    </row>
    <row r="255" spans="25:159" x14ac:dyDescent="0.2"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5"/>
      <c r="BB255" s="85"/>
      <c r="BC255" s="85"/>
      <c r="BD255" s="85"/>
      <c r="BE255" s="85"/>
      <c r="BF255" s="85"/>
      <c r="BG255" s="85"/>
      <c r="BH255" s="85"/>
      <c r="BI255" s="85"/>
      <c r="BJ255" s="85"/>
      <c r="BK255" s="85"/>
      <c r="BL255" s="85"/>
      <c r="BM255" s="85"/>
      <c r="BN255" s="85"/>
      <c r="BO255" s="85"/>
      <c r="BP255" s="85"/>
      <c r="BQ255" s="85"/>
      <c r="BR255" s="85"/>
      <c r="BS255" s="85"/>
      <c r="BT255" s="85"/>
      <c r="BU255" s="85"/>
      <c r="BV255" s="85"/>
      <c r="BW255" s="85"/>
      <c r="BX255" s="85"/>
      <c r="BY255" s="85"/>
      <c r="BZ255" s="85"/>
      <c r="CA255" s="85"/>
      <c r="CB255" s="85"/>
      <c r="CC255" s="85"/>
      <c r="CD255" s="85"/>
      <c r="CE255" s="85"/>
      <c r="CF255" s="85"/>
      <c r="CG255" s="85"/>
      <c r="CH255" s="85"/>
      <c r="CI255" s="85"/>
      <c r="CJ255" s="85"/>
      <c r="CK255" s="85"/>
      <c r="CL255" s="85"/>
      <c r="CM255" s="85"/>
      <c r="CN255" s="85"/>
      <c r="CO255" s="85"/>
      <c r="CP255" s="85"/>
      <c r="CQ255" s="85"/>
      <c r="CR255" s="85"/>
      <c r="CS255" s="85"/>
      <c r="CT255" s="85"/>
      <c r="CU255" s="85"/>
      <c r="CV255" s="85"/>
      <c r="CW255" s="85"/>
      <c r="CX255" s="85"/>
      <c r="CY255" s="85"/>
      <c r="CZ255" s="85"/>
      <c r="DA255" s="85"/>
      <c r="DB255" s="85"/>
      <c r="DC255" s="85"/>
      <c r="DD255" s="85"/>
      <c r="DE255" s="85"/>
      <c r="DF255" s="85"/>
      <c r="DG255" s="85"/>
      <c r="DH255" s="85"/>
      <c r="DI255" s="85"/>
      <c r="DJ255" s="85"/>
      <c r="DK255" s="85"/>
      <c r="DL255" s="85"/>
      <c r="DM255" s="85"/>
      <c r="DN255" s="85"/>
      <c r="DO255" s="85"/>
      <c r="DP255" s="85"/>
      <c r="DQ255" s="85"/>
      <c r="DR255" s="85"/>
      <c r="DS255" s="85"/>
      <c r="DT255" s="85"/>
      <c r="DU255" s="85"/>
      <c r="DV255" s="85"/>
      <c r="DW255" s="85"/>
      <c r="DX255" s="85"/>
      <c r="DY255" s="85"/>
      <c r="DZ255" s="85"/>
      <c r="EA255" s="85"/>
      <c r="EB255" s="85"/>
      <c r="EC255" s="85"/>
      <c r="ED255" s="85"/>
      <c r="EE255" s="85"/>
      <c r="EF255" s="85"/>
      <c r="EG255" s="85"/>
      <c r="EH255" s="85"/>
      <c r="EI255" s="85"/>
      <c r="EJ255" s="85"/>
      <c r="EK255" s="85"/>
      <c r="EL255" s="85"/>
      <c r="EM255" s="85"/>
      <c r="EN255" s="85"/>
      <c r="EO255" s="85"/>
      <c r="EP255" s="85"/>
      <c r="EQ255" s="85"/>
      <c r="ER255" s="85"/>
      <c r="ES255" s="85"/>
      <c r="ET255" s="85"/>
      <c r="EU255" s="85"/>
      <c r="EV255" s="85"/>
      <c r="EW255" s="85"/>
      <c r="EX255" s="85"/>
      <c r="EY255" s="85"/>
      <c r="EZ255" s="85"/>
      <c r="FA255" s="85"/>
      <c r="FB255" s="85"/>
      <c r="FC255" s="85"/>
    </row>
    <row r="256" spans="25:159" x14ac:dyDescent="0.2"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  <c r="BA256" s="85"/>
      <c r="BB256" s="85"/>
      <c r="BC256" s="85"/>
      <c r="BD256" s="85"/>
      <c r="BE256" s="85"/>
      <c r="BF256" s="85"/>
      <c r="BG256" s="85"/>
      <c r="BH256" s="85"/>
      <c r="BI256" s="85"/>
      <c r="BJ256" s="85"/>
      <c r="BK256" s="85"/>
      <c r="BL256" s="85"/>
      <c r="BM256" s="85"/>
      <c r="BN256" s="85"/>
      <c r="BO256" s="85"/>
      <c r="BP256" s="85"/>
      <c r="BQ256" s="85"/>
      <c r="BR256" s="85"/>
      <c r="BS256" s="85"/>
      <c r="BT256" s="85"/>
      <c r="BU256" s="85"/>
      <c r="BV256" s="85"/>
      <c r="BW256" s="85"/>
      <c r="BX256" s="85"/>
      <c r="BY256" s="85"/>
      <c r="BZ256" s="85"/>
      <c r="CA256" s="85"/>
      <c r="CB256" s="85"/>
      <c r="CC256" s="85"/>
      <c r="CD256" s="85"/>
      <c r="CE256" s="85"/>
      <c r="CF256" s="85"/>
      <c r="CG256" s="85"/>
      <c r="CH256" s="85"/>
      <c r="CI256" s="85"/>
      <c r="CJ256" s="85"/>
      <c r="CK256" s="85"/>
      <c r="CL256" s="85"/>
      <c r="CM256" s="85"/>
      <c r="CN256" s="85"/>
      <c r="CO256" s="85"/>
      <c r="CP256" s="85"/>
      <c r="CQ256" s="85"/>
      <c r="CR256" s="85"/>
      <c r="CS256" s="85"/>
      <c r="CT256" s="85"/>
      <c r="CU256" s="85"/>
      <c r="CV256" s="85"/>
      <c r="CW256" s="85"/>
      <c r="CX256" s="85"/>
      <c r="CY256" s="85"/>
      <c r="CZ256" s="85"/>
      <c r="DA256" s="85"/>
      <c r="DB256" s="85"/>
      <c r="DC256" s="85"/>
      <c r="DD256" s="85"/>
      <c r="DE256" s="85"/>
      <c r="DF256" s="85"/>
      <c r="DG256" s="85"/>
      <c r="DH256" s="85"/>
      <c r="DI256" s="85"/>
      <c r="DJ256" s="85"/>
      <c r="DK256" s="85"/>
      <c r="DL256" s="85"/>
      <c r="DM256" s="85"/>
      <c r="DN256" s="85"/>
      <c r="DO256" s="85"/>
      <c r="DP256" s="85"/>
      <c r="DQ256" s="85"/>
      <c r="DR256" s="85"/>
      <c r="DS256" s="85"/>
      <c r="DT256" s="85"/>
      <c r="DU256" s="85"/>
      <c r="DV256" s="85"/>
      <c r="DW256" s="85"/>
      <c r="DX256" s="85"/>
      <c r="DY256" s="85"/>
      <c r="DZ256" s="85"/>
      <c r="EA256" s="85"/>
      <c r="EB256" s="85"/>
      <c r="EC256" s="85"/>
      <c r="ED256" s="85"/>
      <c r="EE256" s="85"/>
      <c r="EF256" s="85"/>
      <c r="EG256" s="85"/>
      <c r="EH256" s="85"/>
      <c r="EI256" s="85"/>
      <c r="EJ256" s="85"/>
      <c r="EK256" s="85"/>
      <c r="EL256" s="85"/>
      <c r="EM256" s="85"/>
      <c r="EN256" s="85"/>
      <c r="EO256" s="85"/>
      <c r="EP256" s="85"/>
      <c r="EQ256" s="85"/>
      <c r="ER256" s="85"/>
      <c r="ES256" s="85"/>
      <c r="ET256" s="85"/>
      <c r="EU256" s="85"/>
      <c r="EV256" s="85"/>
      <c r="EW256" s="85"/>
      <c r="EX256" s="85"/>
      <c r="EY256" s="85"/>
      <c r="EZ256" s="85"/>
      <c r="FA256" s="85"/>
      <c r="FB256" s="85"/>
      <c r="FC256" s="85"/>
    </row>
    <row r="257" spans="25:159" x14ac:dyDescent="0.2"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  <c r="AN257" s="85"/>
      <c r="AO257" s="85"/>
      <c r="AP257" s="85"/>
      <c r="AQ257" s="85"/>
      <c r="AR257" s="85"/>
      <c r="AS257" s="85"/>
      <c r="AT257" s="85"/>
      <c r="AU257" s="85"/>
      <c r="AV257" s="85"/>
      <c r="AW257" s="85"/>
      <c r="AX257" s="85"/>
      <c r="AY257" s="85"/>
      <c r="AZ257" s="85"/>
      <c r="BA257" s="85"/>
      <c r="BB257" s="85"/>
      <c r="BC257" s="85"/>
      <c r="BD257" s="85"/>
      <c r="BE257" s="85"/>
      <c r="BF257" s="85"/>
      <c r="BG257" s="85"/>
      <c r="BH257" s="85"/>
      <c r="BI257" s="85"/>
      <c r="BJ257" s="85"/>
      <c r="BK257" s="85"/>
      <c r="BL257" s="85"/>
      <c r="BM257" s="85"/>
      <c r="BN257" s="85"/>
      <c r="BO257" s="85"/>
      <c r="BP257" s="85"/>
      <c r="BQ257" s="85"/>
      <c r="BR257" s="85"/>
      <c r="BS257" s="85"/>
      <c r="BT257" s="85"/>
      <c r="BU257" s="85"/>
      <c r="BV257" s="85"/>
      <c r="BW257" s="85"/>
      <c r="BX257" s="85"/>
      <c r="BY257" s="85"/>
      <c r="BZ257" s="85"/>
      <c r="CA257" s="85"/>
      <c r="CB257" s="85"/>
      <c r="CC257" s="85"/>
      <c r="CD257" s="85"/>
      <c r="CE257" s="85"/>
      <c r="CF257" s="85"/>
      <c r="CG257" s="85"/>
      <c r="CH257" s="85"/>
      <c r="CI257" s="85"/>
      <c r="CJ257" s="85"/>
      <c r="CK257" s="85"/>
      <c r="CL257" s="85"/>
      <c r="CM257" s="85"/>
      <c r="CN257" s="85"/>
      <c r="CO257" s="85"/>
      <c r="CP257" s="85"/>
      <c r="CQ257" s="85"/>
      <c r="CR257" s="85"/>
      <c r="CS257" s="85"/>
      <c r="CT257" s="85"/>
      <c r="CU257" s="85"/>
      <c r="CV257" s="85"/>
      <c r="CW257" s="85"/>
      <c r="CX257" s="85"/>
      <c r="CY257" s="85"/>
      <c r="CZ257" s="85"/>
      <c r="DA257" s="85"/>
      <c r="DB257" s="85"/>
      <c r="DC257" s="85"/>
      <c r="DD257" s="85"/>
      <c r="DE257" s="85"/>
      <c r="DF257" s="85"/>
      <c r="DG257" s="85"/>
      <c r="DH257" s="85"/>
      <c r="DI257" s="85"/>
      <c r="DJ257" s="85"/>
      <c r="DK257" s="85"/>
      <c r="DL257" s="85"/>
      <c r="DM257" s="85"/>
      <c r="DN257" s="85"/>
      <c r="DO257" s="85"/>
      <c r="DP257" s="85"/>
      <c r="DQ257" s="85"/>
      <c r="DR257" s="85"/>
      <c r="DS257" s="85"/>
      <c r="DT257" s="85"/>
      <c r="DU257" s="85"/>
      <c r="DV257" s="85"/>
      <c r="DW257" s="85"/>
      <c r="DX257" s="85"/>
      <c r="DY257" s="85"/>
      <c r="DZ257" s="85"/>
      <c r="EA257" s="85"/>
      <c r="EB257" s="85"/>
      <c r="EC257" s="85"/>
      <c r="ED257" s="85"/>
      <c r="EE257" s="85"/>
      <c r="EF257" s="85"/>
      <c r="EG257" s="85"/>
      <c r="EH257" s="85"/>
      <c r="EI257" s="85"/>
      <c r="EJ257" s="85"/>
      <c r="EK257" s="85"/>
      <c r="EL257" s="85"/>
      <c r="EM257" s="85"/>
      <c r="EN257" s="85"/>
      <c r="EO257" s="85"/>
      <c r="EP257" s="85"/>
      <c r="EQ257" s="85"/>
      <c r="ER257" s="85"/>
      <c r="ES257" s="85"/>
      <c r="ET257" s="85"/>
      <c r="EU257" s="85"/>
      <c r="EV257" s="85"/>
      <c r="EW257" s="85"/>
      <c r="EX257" s="85"/>
      <c r="EY257" s="85"/>
      <c r="EZ257" s="85"/>
      <c r="FA257" s="85"/>
      <c r="FB257" s="85"/>
      <c r="FC257" s="85"/>
    </row>
    <row r="258" spans="25:159" x14ac:dyDescent="0.2"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  <c r="BA258" s="85"/>
      <c r="BB258" s="85"/>
      <c r="BC258" s="85"/>
      <c r="BD258" s="85"/>
      <c r="BE258" s="85"/>
      <c r="BF258" s="85"/>
      <c r="BG258" s="85"/>
      <c r="BH258" s="85"/>
      <c r="BI258" s="85"/>
      <c r="BJ258" s="85"/>
      <c r="BK258" s="85"/>
      <c r="BL258" s="85"/>
      <c r="BM258" s="85"/>
      <c r="BN258" s="85"/>
      <c r="BO258" s="85"/>
      <c r="BP258" s="85"/>
      <c r="BQ258" s="85"/>
      <c r="BR258" s="85"/>
      <c r="BS258" s="85"/>
      <c r="BT258" s="85"/>
      <c r="BU258" s="85"/>
      <c r="BV258" s="85"/>
      <c r="BW258" s="85"/>
      <c r="BX258" s="85"/>
      <c r="BY258" s="85"/>
      <c r="BZ258" s="85"/>
      <c r="CA258" s="85"/>
      <c r="CB258" s="85"/>
      <c r="CC258" s="85"/>
      <c r="CD258" s="85"/>
      <c r="CE258" s="85"/>
      <c r="CF258" s="85"/>
      <c r="CG258" s="85"/>
      <c r="CH258" s="85"/>
      <c r="CI258" s="85"/>
      <c r="CJ258" s="85"/>
      <c r="CK258" s="85"/>
      <c r="CL258" s="85"/>
      <c r="CM258" s="85"/>
      <c r="CN258" s="85"/>
      <c r="CO258" s="85"/>
      <c r="CP258" s="85"/>
      <c r="CQ258" s="85"/>
      <c r="CR258" s="85"/>
      <c r="CS258" s="85"/>
      <c r="CT258" s="85"/>
      <c r="CU258" s="85"/>
      <c r="CV258" s="85"/>
      <c r="CW258" s="85"/>
      <c r="CX258" s="85"/>
      <c r="CY258" s="85"/>
      <c r="CZ258" s="85"/>
      <c r="DA258" s="85"/>
      <c r="DB258" s="85"/>
      <c r="DC258" s="85"/>
      <c r="DD258" s="85"/>
      <c r="DE258" s="85"/>
      <c r="DF258" s="85"/>
      <c r="DG258" s="85"/>
      <c r="DH258" s="85"/>
      <c r="DI258" s="85"/>
      <c r="DJ258" s="85"/>
      <c r="DK258" s="85"/>
      <c r="DL258" s="85"/>
      <c r="DM258" s="85"/>
      <c r="DN258" s="85"/>
      <c r="DO258" s="85"/>
      <c r="DP258" s="85"/>
      <c r="DQ258" s="85"/>
      <c r="DR258" s="85"/>
      <c r="DS258" s="85"/>
      <c r="DT258" s="85"/>
      <c r="DU258" s="85"/>
      <c r="DV258" s="85"/>
      <c r="DW258" s="85"/>
      <c r="DX258" s="85"/>
      <c r="DY258" s="85"/>
      <c r="DZ258" s="85"/>
      <c r="EA258" s="85"/>
      <c r="EB258" s="85"/>
      <c r="EC258" s="85"/>
      <c r="ED258" s="85"/>
      <c r="EE258" s="85"/>
      <c r="EF258" s="85"/>
      <c r="EG258" s="85"/>
      <c r="EH258" s="85"/>
      <c r="EI258" s="85"/>
      <c r="EJ258" s="85"/>
      <c r="EK258" s="85"/>
      <c r="EL258" s="85"/>
      <c r="EM258" s="85"/>
      <c r="EN258" s="85"/>
      <c r="EO258" s="85"/>
      <c r="EP258" s="85"/>
      <c r="EQ258" s="85"/>
      <c r="ER258" s="85"/>
      <c r="ES258" s="85"/>
      <c r="ET258" s="85"/>
      <c r="EU258" s="85"/>
      <c r="EV258" s="85"/>
      <c r="EW258" s="85"/>
      <c r="EX258" s="85"/>
      <c r="EY258" s="85"/>
      <c r="EZ258" s="85"/>
      <c r="FA258" s="85"/>
      <c r="FB258" s="85"/>
      <c r="FC258" s="85"/>
    </row>
    <row r="259" spans="25:159" x14ac:dyDescent="0.2"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  <c r="AJ259" s="85"/>
      <c r="AK259" s="85"/>
      <c r="AL259" s="85"/>
      <c r="AM259" s="85"/>
      <c r="AN259" s="85"/>
      <c r="AO259" s="85"/>
      <c r="AP259" s="85"/>
      <c r="AQ259" s="85"/>
      <c r="AR259" s="85"/>
      <c r="AS259" s="85"/>
      <c r="AT259" s="85"/>
      <c r="AU259" s="85"/>
      <c r="AV259" s="85"/>
      <c r="AW259" s="85"/>
      <c r="AX259" s="85"/>
      <c r="AY259" s="85"/>
      <c r="AZ259" s="85"/>
      <c r="BA259" s="85"/>
      <c r="BB259" s="85"/>
      <c r="BC259" s="85"/>
      <c r="BD259" s="85"/>
      <c r="BE259" s="85"/>
      <c r="BF259" s="85"/>
      <c r="BG259" s="85"/>
      <c r="BH259" s="85"/>
      <c r="BI259" s="85"/>
      <c r="BJ259" s="85"/>
      <c r="BK259" s="85"/>
      <c r="BL259" s="85"/>
      <c r="BM259" s="85"/>
      <c r="BN259" s="85"/>
      <c r="BO259" s="85"/>
      <c r="BP259" s="85"/>
      <c r="BQ259" s="85"/>
      <c r="BR259" s="85"/>
      <c r="BS259" s="85"/>
      <c r="BT259" s="85"/>
      <c r="BU259" s="85"/>
      <c r="BV259" s="85"/>
      <c r="BW259" s="85"/>
      <c r="BX259" s="85"/>
      <c r="BY259" s="85"/>
      <c r="BZ259" s="85"/>
      <c r="CA259" s="85"/>
      <c r="CB259" s="85"/>
      <c r="CC259" s="85"/>
      <c r="CD259" s="85"/>
      <c r="CE259" s="85"/>
      <c r="CF259" s="85"/>
      <c r="CG259" s="85"/>
      <c r="CH259" s="85"/>
      <c r="CI259" s="85"/>
      <c r="CJ259" s="85"/>
      <c r="CK259" s="85"/>
      <c r="CL259" s="85"/>
      <c r="CM259" s="85"/>
      <c r="CN259" s="85"/>
      <c r="CO259" s="85"/>
      <c r="CP259" s="85"/>
      <c r="CQ259" s="85"/>
      <c r="CR259" s="85"/>
      <c r="CS259" s="85"/>
      <c r="CT259" s="85"/>
      <c r="CU259" s="85"/>
      <c r="CV259" s="85"/>
      <c r="CW259" s="85"/>
      <c r="CX259" s="85"/>
      <c r="CY259" s="85"/>
      <c r="CZ259" s="85"/>
      <c r="DA259" s="85"/>
      <c r="DB259" s="85"/>
      <c r="DC259" s="85"/>
      <c r="DD259" s="85"/>
      <c r="DE259" s="85"/>
      <c r="DF259" s="85"/>
      <c r="DG259" s="85"/>
      <c r="DH259" s="85"/>
      <c r="DI259" s="85"/>
      <c r="DJ259" s="85"/>
      <c r="DK259" s="85"/>
      <c r="DL259" s="85"/>
      <c r="DM259" s="85"/>
      <c r="DN259" s="85"/>
      <c r="DO259" s="85"/>
      <c r="DP259" s="85"/>
      <c r="DQ259" s="85"/>
      <c r="DR259" s="85"/>
      <c r="DS259" s="85"/>
      <c r="DT259" s="85"/>
      <c r="DU259" s="85"/>
      <c r="DV259" s="85"/>
      <c r="DW259" s="85"/>
      <c r="DX259" s="85"/>
      <c r="DY259" s="85"/>
      <c r="DZ259" s="85"/>
      <c r="EA259" s="85"/>
      <c r="EB259" s="85"/>
      <c r="EC259" s="85"/>
      <c r="ED259" s="85"/>
      <c r="EE259" s="85"/>
      <c r="EF259" s="85"/>
      <c r="EG259" s="85"/>
      <c r="EH259" s="85"/>
      <c r="EI259" s="85"/>
      <c r="EJ259" s="85"/>
      <c r="EK259" s="85"/>
      <c r="EL259" s="85"/>
      <c r="EM259" s="85"/>
      <c r="EN259" s="85"/>
      <c r="EO259" s="85"/>
      <c r="EP259" s="85"/>
      <c r="EQ259" s="85"/>
      <c r="ER259" s="85"/>
      <c r="ES259" s="85"/>
      <c r="ET259" s="85"/>
      <c r="EU259" s="85"/>
      <c r="EV259" s="85"/>
      <c r="EW259" s="85"/>
      <c r="EX259" s="85"/>
      <c r="EY259" s="85"/>
      <c r="EZ259" s="85"/>
      <c r="FA259" s="85"/>
      <c r="FB259" s="85"/>
      <c r="FC259" s="85"/>
    </row>
    <row r="260" spans="25:159" x14ac:dyDescent="0.2"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85"/>
      <c r="AT260" s="85"/>
      <c r="AU260" s="85"/>
      <c r="AV260" s="85"/>
      <c r="AW260" s="85"/>
      <c r="AX260" s="85"/>
      <c r="AY260" s="85"/>
      <c r="AZ260" s="85"/>
      <c r="BA260" s="85"/>
      <c r="BB260" s="85"/>
      <c r="BC260" s="85"/>
      <c r="BD260" s="85"/>
      <c r="BE260" s="85"/>
      <c r="BF260" s="85"/>
      <c r="BG260" s="85"/>
      <c r="BH260" s="85"/>
      <c r="BI260" s="85"/>
      <c r="BJ260" s="85"/>
      <c r="BK260" s="85"/>
      <c r="BL260" s="85"/>
      <c r="BM260" s="85"/>
      <c r="BN260" s="85"/>
      <c r="BO260" s="85"/>
      <c r="BP260" s="85"/>
      <c r="BQ260" s="85"/>
      <c r="BR260" s="85"/>
      <c r="BS260" s="85"/>
      <c r="BT260" s="85"/>
      <c r="BU260" s="85"/>
      <c r="BV260" s="85"/>
      <c r="BW260" s="85"/>
      <c r="BX260" s="85"/>
      <c r="BY260" s="85"/>
      <c r="BZ260" s="85"/>
      <c r="CA260" s="85"/>
      <c r="CB260" s="85"/>
      <c r="CC260" s="85"/>
      <c r="CD260" s="85"/>
      <c r="CE260" s="85"/>
      <c r="CF260" s="85"/>
      <c r="CG260" s="85"/>
      <c r="CH260" s="85"/>
      <c r="CI260" s="85"/>
      <c r="CJ260" s="85"/>
      <c r="CK260" s="85"/>
      <c r="CL260" s="85"/>
      <c r="CM260" s="85"/>
      <c r="CN260" s="85"/>
      <c r="CO260" s="85"/>
      <c r="CP260" s="85"/>
      <c r="CQ260" s="85"/>
      <c r="CR260" s="85"/>
      <c r="CS260" s="85"/>
      <c r="CT260" s="85"/>
      <c r="CU260" s="85"/>
      <c r="CV260" s="85"/>
      <c r="CW260" s="85"/>
      <c r="CX260" s="85"/>
      <c r="CY260" s="85"/>
      <c r="CZ260" s="85"/>
      <c r="DA260" s="85"/>
      <c r="DB260" s="85"/>
      <c r="DC260" s="85"/>
      <c r="DD260" s="85"/>
      <c r="DE260" s="85"/>
      <c r="DF260" s="85"/>
      <c r="DG260" s="85"/>
      <c r="DH260" s="85"/>
      <c r="DI260" s="85"/>
      <c r="DJ260" s="85"/>
      <c r="DK260" s="85"/>
      <c r="DL260" s="85"/>
      <c r="DM260" s="85"/>
      <c r="DN260" s="85"/>
      <c r="DO260" s="85"/>
      <c r="DP260" s="85"/>
      <c r="DQ260" s="85"/>
      <c r="DR260" s="85"/>
      <c r="DS260" s="85"/>
      <c r="DT260" s="85"/>
      <c r="DU260" s="85"/>
      <c r="DV260" s="85"/>
      <c r="DW260" s="85"/>
      <c r="DX260" s="85"/>
      <c r="DY260" s="85"/>
      <c r="DZ260" s="85"/>
      <c r="EA260" s="85"/>
      <c r="EB260" s="85"/>
      <c r="EC260" s="85"/>
      <c r="ED260" s="85"/>
      <c r="EE260" s="85"/>
      <c r="EF260" s="85"/>
      <c r="EG260" s="85"/>
      <c r="EH260" s="85"/>
      <c r="EI260" s="85"/>
      <c r="EJ260" s="85"/>
      <c r="EK260" s="85"/>
      <c r="EL260" s="85"/>
      <c r="EM260" s="85"/>
      <c r="EN260" s="85"/>
      <c r="EO260" s="85"/>
      <c r="EP260" s="85"/>
      <c r="EQ260" s="85"/>
      <c r="ER260" s="85"/>
      <c r="ES260" s="85"/>
      <c r="ET260" s="85"/>
      <c r="EU260" s="85"/>
      <c r="EV260" s="85"/>
      <c r="EW260" s="85"/>
      <c r="EX260" s="85"/>
      <c r="EY260" s="85"/>
      <c r="EZ260" s="85"/>
      <c r="FA260" s="85"/>
      <c r="FB260" s="85"/>
      <c r="FC260" s="85"/>
    </row>
    <row r="261" spans="25:159" x14ac:dyDescent="0.2"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  <c r="AN261" s="85"/>
      <c r="AO261" s="85"/>
      <c r="AP261" s="85"/>
      <c r="AQ261" s="85"/>
      <c r="AR261" s="85"/>
      <c r="AS261" s="85"/>
      <c r="AT261" s="85"/>
      <c r="AU261" s="85"/>
      <c r="AV261" s="85"/>
      <c r="AW261" s="85"/>
      <c r="AX261" s="85"/>
      <c r="AY261" s="85"/>
      <c r="AZ261" s="85"/>
      <c r="BA261" s="85"/>
      <c r="BB261" s="85"/>
      <c r="BC261" s="85"/>
      <c r="BD261" s="85"/>
      <c r="BE261" s="85"/>
      <c r="BF261" s="85"/>
      <c r="BG261" s="85"/>
      <c r="BH261" s="85"/>
      <c r="BI261" s="85"/>
      <c r="BJ261" s="85"/>
      <c r="BK261" s="85"/>
      <c r="BL261" s="85"/>
      <c r="BM261" s="85"/>
      <c r="BN261" s="85"/>
      <c r="BO261" s="85"/>
      <c r="BP261" s="85"/>
      <c r="BQ261" s="85"/>
      <c r="BR261" s="85"/>
      <c r="BS261" s="85"/>
      <c r="BT261" s="85"/>
      <c r="BU261" s="85"/>
      <c r="BV261" s="85"/>
      <c r="BW261" s="85"/>
      <c r="BX261" s="85"/>
      <c r="BY261" s="85"/>
      <c r="BZ261" s="85"/>
      <c r="CA261" s="85"/>
      <c r="CB261" s="85"/>
      <c r="CC261" s="85"/>
      <c r="CD261" s="85"/>
      <c r="CE261" s="85"/>
      <c r="CF261" s="85"/>
      <c r="CG261" s="85"/>
      <c r="CH261" s="85"/>
      <c r="CI261" s="85"/>
      <c r="CJ261" s="85"/>
      <c r="CK261" s="85"/>
      <c r="CL261" s="85"/>
      <c r="CM261" s="85"/>
      <c r="CN261" s="85"/>
      <c r="CO261" s="85"/>
      <c r="CP261" s="85"/>
      <c r="CQ261" s="85"/>
      <c r="CR261" s="85"/>
      <c r="CS261" s="85"/>
      <c r="CT261" s="85"/>
      <c r="CU261" s="85"/>
      <c r="CV261" s="85"/>
      <c r="CW261" s="85"/>
      <c r="CX261" s="85"/>
      <c r="CY261" s="85"/>
      <c r="CZ261" s="85"/>
      <c r="DA261" s="85"/>
      <c r="DB261" s="85"/>
      <c r="DC261" s="85"/>
      <c r="DD261" s="85"/>
      <c r="DE261" s="85"/>
      <c r="DF261" s="85"/>
      <c r="DG261" s="85"/>
      <c r="DH261" s="85"/>
      <c r="DI261" s="85"/>
      <c r="DJ261" s="85"/>
      <c r="DK261" s="85"/>
      <c r="DL261" s="85"/>
      <c r="DM261" s="85"/>
      <c r="DN261" s="85"/>
      <c r="DO261" s="85"/>
      <c r="DP261" s="85"/>
      <c r="DQ261" s="85"/>
      <c r="DR261" s="85"/>
      <c r="DS261" s="85"/>
      <c r="DT261" s="85"/>
      <c r="DU261" s="85"/>
      <c r="DV261" s="85"/>
      <c r="DW261" s="85"/>
      <c r="DX261" s="85"/>
      <c r="DY261" s="85"/>
      <c r="DZ261" s="85"/>
      <c r="EA261" s="85"/>
      <c r="EB261" s="85"/>
      <c r="EC261" s="85"/>
      <c r="ED261" s="85"/>
      <c r="EE261" s="85"/>
      <c r="EF261" s="85"/>
      <c r="EG261" s="85"/>
      <c r="EH261" s="85"/>
      <c r="EI261" s="85"/>
      <c r="EJ261" s="85"/>
      <c r="EK261" s="85"/>
      <c r="EL261" s="85"/>
      <c r="EM261" s="85"/>
      <c r="EN261" s="85"/>
      <c r="EO261" s="85"/>
      <c r="EP261" s="85"/>
      <c r="EQ261" s="85"/>
      <c r="ER261" s="85"/>
      <c r="ES261" s="85"/>
      <c r="ET261" s="85"/>
      <c r="EU261" s="85"/>
      <c r="EV261" s="85"/>
      <c r="EW261" s="85"/>
      <c r="EX261" s="85"/>
      <c r="EY261" s="85"/>
      <c r="EZ261" s="85"/>
      <c r="FA261" s="85"/>
      <c r="FB261" s="85"/>
      <c r="FC261" s="85"/>
    </row>
    <row r="262" spans="25:159" x14ac:dyDescent="0.2"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85"/>
      <c r="AP262" s="85"/>
      <c r="AQ262" s="85"/>
      <c r="AR262" s="85"/>
      <c r="AS262" s="85"/>
      <c r="AT262" s="85"/>
      <c r="AU262" s="85"/>
      <c r="AV262" s="85"/>
      <c r="AW262" s="85"/>
      <c r="AX262" s="85"/>
      <c r="AY262" s="85"/>
      <c r="AZ262" s="85"/>
      <c r="BA262" s="85"/>
      <c r="BB262" s="85"/>
      <c r="BC262" s="85"/>
      <c r="BD262" s="85"/>
      <c r="BE262" s="85"/>
      <c r="BF262" s="85"/>
      <c r="BG262" s="85"/>
      <c r="BH262" s="85"/>
      <c r="BI262" s="85"/>
      <c r="BJ262" s="85"/>
      <c r="BK262" s="85"/>
      <c r="BL262" s="85"/>
      <c r="BM262" s="85"/>
      <c r="BN262" s="85"/>
      <c r="BO262" s="85"/>
      <c r="BP262" s="85"/>
      <c r="BQ262" s="85"/>
      <c r="BR262" s="85"/>
      <c r="BS262" s="85"/>
      <c r="BT262" s="85"/>
      <c r="BU262" s="85"/>
      <c r="BV262" s="85"/>
      <c r="BW262" s="85"/>
      <c r="BX262" s="85"/>
      <c r="BY262" s="85"/>
      <c r="BZ262" s="85"/>
      <c r="CA262" s="85"/>
      <c r="CB262" s="85"/>
      <c r="CC262" s="85"/>
      <c r="CD262" s="85"/>
      <c r="CE262" s="85"/>
      <c r="CF262" s="85"/>
      <c r="CG262" s="85"/>
      <c r="CH262" s="85"/>
      <c r="CI262" s="85"/>
      <c r="CJ262" s="85"/>
      <c r="CK262" s="85"/>
      <c r="CL262" s="85"/>
      <c r="CM262" s="85"/>
      <c r="CN262" s="85"/>
      <c r="CO262" s="85"/>
      <c r="CP262" s="85"/>
      <c r="CQ262" s="85"/>
      <c r="CR262" s="85"/>
      <c r="CS262" s="85"/>
      <c r="CT262" s="85"/>
      <c r="CU262" s="85"/>
      <c r="CV262" s="85"/>
      <c r="CW262" s="85"/>
      <c r="CX262" s="85"/>
      <c r="CY262" s="85"/>
      <c r="CZ262" s="85"/>
      <c r="DA262" s="85"/>
      <c r="DB262" s="85"/>
      <c r="DC262" s="85"/>
      <c r="DD262" s="85"/>
      <c r="DE262" s="85"/>
      <c r="DF262" s="85"/>
      <c r="DG262" s="85"/>
      <c r="DH262" s="85"/>
      <c r="DI262" s="85"/>
      <c r="DJ262" s="85"/>
      <c r="DK262" s="85"/>
      <c r="DL262" s="85"/>
      <c r="DM262" s="85"/>
      <c r="DN262" s="85"/>
      <c r="DO262" s="85"/>
      <c r="DP262" s="85"/>
      <c r="DQ262" s="85"/>
      <c r="DR262" s="85"/>
      <c r="DS262" s="85"/>
      <c r="DT262" s="85"/>
      <c r="DU262" s="85"/>
      <c r="DV262" s="85"/>
      <c r="DW262" s="85"/>
      <c r="DX262" s="85"/>
      <c r="DY262" s="85"/>
      <c r="DZ262" s="85"/>
      <c r="EA262" s="85"/>
      <c r="EB262" s="85"/>
      <c r="EC262" s="85"/>
      <c r="ED262" s="85"/>
      <c r="EE262" s="85"/>
      <c r="EF262" s="85"/>
      <c r="EG262" s="85"/>
      <c r="EH262" s="85"/>
      <c r="EI262" s="85"/>
      <c r="EJ262" s="85"/>
      <c r="EK262" s="85"/>
      <c r="EL262" s="85"/>
      <c r="EM262" s="85"/>
      <c r="EN262" s="85"/>
      <c r="EO262" s="85"/>
      <c r="EP262" s="85"/>
      <c r="EQ262" s="85"/>
      <c r="ER262" s="85"/>
      <c r="ES262" s="85"/>
      <c r="ET262" s="85"/>
      <c r="EU262" s="85"/>
      <c r="EV262" s="85"/>
      <c r="EW262" s="85"/>
      <c r="EX262" s="85"/>
      <c r="EY262" s="85"/>
      <c r="EZ262" s="85"/>
      <c r="FA262" s="85"/>
      <c r="FB262" s="85"/>
      <c r="FC262" s="85"/>
    </row>
    <row r="263" spans="25:159" x14ac:dyDescent="0.2"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85"/>
      <c r="AY263" s="85"/>
      <c r="AZ263" s="85"/>
      <c r="BA263" s="85"/>
      <c r="BB263" s="85"/>
      <c r="BC263" s="85"/>
      <c r="BD263" s="85"/>
      <c r="BE263" s="85"/>
      <c r="BF263" s="85"/>
      <c r="BG263" s="85"/>
      <c r="BH263" s="85"/>
      <c r="BI263" s="85"/>
      <c r="BJ263" s="85"/>
      <c r="BK263" s="85"/>
      <c r="BL263" s="85"/>
      <c r="BM263" s="85"/>
      <c r="BN263" s="85"/>
      <c r="BO263" s="85"/>
      <c r="BP263" s="85"/>
      <c r="BQ263" s="85"/>
      <c r="BR263" s="85"/>
      <c r="BS263" s="85"/>
      <c r="BT263" s="85"/>
      <c r="BU263" s="85"/>
      <c r="BV263" s="85"/>
      <c r="BW263" s="85"/>
      <c r="BX263" s="85"/>
      <c r="BY263" s="85"/>
      <c r="BZ263" s="85"/>
      <c r="CA263" s="85"/>
      <c r="CB263" s="85"/>
      <c r="CC263" s="85"/>
      <c r="CD263" s="85"/>
      <c r="CE263" s="85"/>
      <c r="CF263" s="85"/>
      <c r="CG263" s="85"/>
      <c r="CH263" s="85"/>
      <c r="CI263" s="85"/>
      <c r="CJ263" s="85"/>
      <c r="CK263" s="85"/>
      <c r="CL263" s="85"/>
      <c r="CM263" s="85"/>
      <c r="CN263" s="85"/>
      <c r="CO263" s="85"/>
      <c r="CP263" s="85"/>
      <c r="CQ263" s="85"/>
      <c r="CR263" s="85"/>
      <c r="CS263" s="85"/>
      <c r="CT263" s="85"/>
      <c r="CU263" s="85"/>
      <c r="CV263" s="85"/>
      <c r="CW263" s="85"/>
      <c r="CX263" s="85"/>
      <c r="CY263" s="85"/>
      <c r="CZ263" s="85"/>
      <c r="DA263" s="85"/>
      <c r="DB263" s="85"/>
      <c r="DC263" s="85"/>
      <c r="DD263" s="85"/>
      <c r="DE263" s="85"/>
      <c r="DF263" s="85"/>
      <c r="DG263" s="85"/>
      <c r="DH263" s="85"/>
      <c r="DI263" s="85"/>
      <c r="DJ263" s="85"/>
      <c r="DK263" s="85"/>
      <c r="DL263" s="85"/>
      <c r="DM263" s="85"/>
      <c r="DN263" s="85"/>
      <c r="DO263" s="85"/>
      <c r="DP263" s="85"/>
      <c r="DQ263" s="85"/>
      <c r="DR263" s="85"/>
      <c r="DS263" s="85"/>
      <c r="DT263" s="85"/>
      <c r="DU263" s="85"/>
      <c r="DV263" s="85"/>
      <c r="DW263" s="85"/>
      <c r="DX263" s="85"/>
      <c r="DY263" s="85"/>
      <c r="DZ263" s="85"/>
      <c r="EA263" s="85"/>
      <c r="EB263" s="85"/>
      <c r="EC263" s="85"/>
      <c r="ED263" s="85"/>
      <c r="EE263" s="85"/>
      <c r="EF263" s="85"/>
      <c r="EG263" s="85"/>
      <c r="EH263" s="85"/>
      <c r="EI263" s="85"/>
      <c r="EJ263" s="85"/>
      <c r="EK263" s="85"/>
      <c r="EL263" s="85"/>
      <c r="EM263" s="85"/>
      <c r="EN263" s="85"/>
      <c r="EO263" s="85"/>
      <c r="EP263" s="85"/>
      <c r="EQ263" s="85"/>
      <c r="ER263" s="85"/>
      <c r="ES263" s="85"/>
      <c r="ET263" s="85"/>
      <c r="EU263" s="85"/>
      <c r="EV263" s="85"/>
      <c r="EW263" s="85"/>
      <c r="EX263" s="85"/>
      <c r="EY263" s="85"/>
      <c r="EZ263" s="85"/>
      <c r="FA263" s="85"/>
      <c r="FB263" s="85"/>
      <c r="FC263" s="85"/>
    </row>
    <row r="264" spans="25:159" x14ac:dyDescent="0.2"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85"/>
      <c r="AP264" s="85"/>
      <c r="AQ264" s="85"/>
      <c r="AR264" s="85"/>
      <c r="AS264" s="85"/>
      <c r="AT264" s="85"/>
      <c r="AU264" s="85"/>
      <c r="AV264" s="85"/>
      <c r="AW264" s="85"/>
      <c r="AX264" s="85"/>
      <c r="AY264" s="85"/>
      <c r="AZ264" s="85"/>
      <c r="BA264" s="85"/>
      <c r="BB264" s="85"/>
      <c r="BC264" s="85"/>
      <c r="BD264" s="85"/>
      <c r="BE264" s="85"/>
      <c r="BF264" s="85"/>
      <c r="BG264" s="85"/>
      <c r="BH264" s="85"/>
      <c r="BI264" s="85"/>
      <c r="BJ264" s="85"/>
      <c r="BK264" s="85"/>
      <c r="BL264" s="85"/>
      <c r="BM264" s="85"/>
      <c r="BN264" s="85"/>
      <c r="BO264" s="85"/>
      <c r="BP264" s="85"/>
      <c r="BQ264" s="85"/>
      <c r="BR264" s="85"/>
      <c r="BS264" s="85"/>
      <c r="BT264" s="85"/>
      <c r="BU264" s="85"/>
      <c r="BV264" s="85"/>
      <c r="BW264" s="85"/>
      <c r="BX264" s="85"/>
      <c r="BY264" s="85"/>
      <c r="BZ264" s="85"/>
      <c r="CA264" s="85"/>
      <c r="CB264" s="85"/>
      <c r="CC264" s="85"/>
      <c r="CD264" s="85"/>
      <c r="CE264" s="85"/>
      <c r="CF264" s="85"/>
      <c r="CG264" s="85"/>
      <c r="CH264" s="85"/>
      <c r="CI264" s="85"/>
      <c r="CJ264" s="85"/>
      <c r="CK264" s="85"/>
      <c r="CL264" s="85"/>
      <c r="CM264" s="85"/>
      <c r="CN264" s="85"/>
      <c r="CO264" s="85"/>
      <c r="CP264" s="85"/>
      <c r="CQ264" s="85"/>
      <c r="CR264" s="85"/>
      <c r="CS264" s="85"/>
      <c r="CT264" s="85"/>
      <c r="CU264" s="85"/>
      <c r="CV264" s="85"/>
      <c r="CW264" s="85"/>
      <c r="CX264" s="85"/>
      <c r="CY264" s="85"/>
      <c r="CZ264" s="85"/>
      <c r="DA264" s="85"/>
      <c r="DB264" s="85"/>
      <c r="DC264" s="85"/>
      <c r="DD264" s="85"/>
      <c r="DE264" s="85"/>
      <c r="DF264" s="85"/>
      <c r="DG264" s="85"/>
      <c r="DH264" s="85"/>
      <c r="DI264" s="85"/>
      <c r="DJ264" s="85"/>
      <c r="DK264" s="85"/>
      <c r="DL264" s="85"/>
      <c r="DM264" s="85"/>
      <c r="DN264" s="85"/>
      <c r="DO264" s="85"/>
      <c r="DP264" s="85"/>
      <c r="DQ264" s="85"/>
      <c r="DR264" s="85"/>
      <c r="DS264" s="85"/>
      <c r="DT264" s="85"/>
      <c r="DU264" s="85"/>
      <c r="DV264" s="85"/>
      <c r="DW264" s="85"/>
      <c r="DX264" s="85"/>
      <c r="DY264" s="85"/>
      <c r="DZ264" s="85"/>
      <c r="EA264" s="85"/>
      <c r="EB264" s="85"/>
      <c r="EC264" s="85"/>
      <c r="ED264" s="85"/>
      <c r="EE264" s="85"/>
      <c r="EF264" s="85"/>
      <c r="EG264" s="85"/>
      <c r="EH264" s="85"/>
      <c r="EI264" s="85"/>
      <c r="EJ264" s="85"/>
      <c r="EK264" s="85"/>
      <c r="EL264" s="85"/>
      <c r="EM264" s="85"/>
      <c r="EN264" s="85"/>
      <c r="EO264" s="85"/>
      <c r="EP264" s="85"/>
      <c r="EQ264" s="85"/>
      <c r="ER264" s="85"/>
      <c r="ES264" s="85"/>
      <c r="ET264" s="85"/>
      <c r="EU264" s="85"/>
      <c r="EV264" s="85"/>
      <c r="EW264" s="85"/>
      <c r="EX264" s="85"/>
      <c r="EY264" s="85"/>
      <c r="EZ264" s="85"/>
      <c r="FA264" s="85"/>
      <c r="FB264" s="85"/>
      <c r="FC264" s="85"/>
    </row>
    <row r="265" spans="25:159" x14ac:dyDescent="0.2"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85"/>
      <c r="AP265" s="85"/>
      <c r="AQ265" s="85"/>
      <c r="AR265" s="85"/>
      <c r="AS265" s="85"/>
      <c r="AT265" s="85"/>
      <c r="AU265" s="85"/>
      <c r="AV265" s="85"/>
      <c r="AW265" s="85"/>
      <c r="AX265" s="85"/>
      <c r="AY265" s="85"/>
      <c r="AZ265" s="85"/>
      <c r="BA265" s="85"/>
      <c r="BB265" s="85"/>
      <c r="BC265" s="85"/>
      <c r="BD265" s="85"/>
      <c r="BE265" s="85"/>
      <c r="BF265" s="85"/>
      <c r="BG265" s="85"/>
      <c r="BH265" s="85"/>
      <c r="BI265" s="85"/>
      <c r="BJ265" s="85"/>
      <c r="BK265" s="85"/>
      <c r="BL265" s="85"/>
      <c r="BM265" s="85"/>
      <c r="BN265" s="85"/>
      <c r="BO265" s="85"/>
      <c r="BP265" s="85"/>
      <c r="BQ265" s="85"/>
      <c r="BR265" s="85"/>
      <c r="BS265" s="85"/>
      <c r="BT265" s="85"/>
      <c r="BU265" s="85"/>
      <c r="BV265" s="85"/>
      <c r="BW265" s="85"/>
      <c r="BX265" s="85"/>
      <c r="BY265" s="85"/>
      <c r="BZ265" s="85"/>
      <c r="CA265" s="85"/>
      <c r="CB265" s="85"/>
      <c r="CC265" s="85"/>
      <c r="CD265" s="85"/>
      <c r="CE265" s="85"/>
      <c r="CF265" s="85"/>
      <c r="CG265" s="85"/>
      <c r="CH265" s="85"/>
      <c r="CI265" s="85"/>
      <c r="CJ265" s="85"/>
      <c r="CK265" s="85"/>
      <c r="CL265" s="85"/>
      <c r="CM265" s="85"/>
      <c r="CN265" s="85"/>
      <c r="CO265" s="85"/>
      <c r="CP265" s="85"/>
      <c r="CQ265" s="85"/>
      <c r="CR265" s="85"/>
      <c r="CS265" s="85"/>
      <c r="CT265" s="85"/>
      <c r="CU265" s="85"/>
      <c r="CV265" s="85"/>
      <c r="CW265" s="85"/>
      <c r="CX265" s="85"/>
      <c r="CY265" s="85"/>
      <c r="CZ265" s="85"/>
      <c r="DA265" s="85"/>
      <c r="DB265" s="85"/>
      <c r="DC265" s="85"/>
      <c r="DD265" s="85"/>
      <c r="DE265" s="85"/>
      <c r="DF265" s="85"/>
      <c r="DG265" s="85"/>
      <c r="DH265" s="85"/>
      <c r="DI265" s="85"/>
      <c r="DJ265" s="85"/>
      <c r="DK265" s="85"/>
      <c r="DL265" s="85"/>
      <c r="DM265" s="85"/>
      <c r="DN265" s="85"/>
      <c r="DO265" s="85"/>
      <c r="DP265" s="85"/>
      <c r="DQ265" s="85"/>
      <c r="DR265" s="85"/>
      <c r="DS265" s="85"/>
      <c r="DT265" s="85"/>
      <c r="DU265" s="85"/>
      <c r="DV265" s="85"/>
      <c r="DW265" s="85"/>
      <c r="DX265" s="85"/>
      <c r="DY265" s="85"/>
      <c r="DZ265" s="85"/>
      <c r="EA265" s="85"/>
      <c r="EB265" s="85"/>
      <c r="EC265" s="85"/>
      <c r="ED265" s="85"/>
      <c r="EE265" s="85"/>
      <c r="EF265" s="85"/>
      <c r="EG265" s="85"/>
      <c r="EH265" s="85"/>
      <c r="EI265" s="85"/>
      <c r="EJ265" s="85"/>
      <c r="EK265" s="85"/>
      <c r="EL265" s="85"/>
      <c r="EM265" s="85"/>
      <c r="EN265" s="85"/>
      <c r="EO265" s="85"/>
      <c r="EP265" s="85"/>
      <c r="EQ265" s="85"/>
      <c r="ER265" s="85"/>
      <c r="ES265" s="85"/>
      <c r="ET265" s="85"/>
      <c r="EU265" s="85"/>
      <c r="EV265" s="85"/>
      <c r="EW265" s="85"/>
      <c r="EX265" s="85"/>
      <c r="EY265" s="85"/>
      <c r="EZ265" s="85"/>
      <c r="FA265" s="85"/>
      <c r="FB265" s="85"/>
      <c r="FC265" s="85"/>
    </row>
    <row r="266" spans="25:159" x14ac:dyDescent="0.2"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85"/>
      <c r="AP266" s="85"/>
      <c r="AQ266" s="85"/>
      <c r="AR266" s="85"/>
      <c r="AS266" s="85"/>
      <c r="AT266" s="85"/>
      <c r="AU266" s="85"/>
      <c r="AV266" s="85"/>
      <c r="AW266" s="85"/>
      <c r="AX266" s="85"/>
      <c r="AY266" s="85"/>
      <c r="AZ266" s="85"/>
      <c r="BA266" s="85"/>
      <c r="BB266" s="85"/>
      <c r="BC266" s="85"/>
      <c r="BD266" s="85"/>
      <c r="BE266" s="85"/>
      <c r="BF266" s="85"/>
      <c r="BG266" s="85"/>
      <c r="BH266" s="85"/>
      <c r="BI266" s="85"/>
      <c r="BJ266" s="85"/>
      <c r="BK266" s="85"/>
      <c r="BL266" s="85"/>
      <c r="BM266" s="85"/>
      <c r="BN266" s="85"/>
      <c r="BO266" s="85"/>
      <c r="BP266" s="85"/>
      <c r="BQ266" s="85"/>
      <c r="BR266" s="85"/>
      <c r="BS266" s="85"/>
      <c r="BT266" s="85"/>
      <c r="BU266" s="85"/>
      <c r="BV266" s="85"/>
      <c r="BW266" s="85"/>
      <c r="BX266" s="85"/>
      <c r="BY266" s="85"/>
      <c r="BZ266" s="85"/>
      <c r="CA266" s="85"/>
      <c r="CB266" s="85"/>
      <c r="CC266" s="85"/>
      <c r="CD266" s="85"/>
      <c r="CE266" s="85"/>
      <c r="CF266" s="85"/>
      <c r="CG266" s="85"/>
      <c r="CH266" s="85"/>
      <c r="CI266" s="85"/>
      <c r="CJ266" s="85"/>
      <c r="CK266" s="85"/>
      <c r="CL266" s="85"/>
      <c r="CM266" s="85"/>
      <c r="CN266" s="85"/>
      <c r="CO266" s="85"/>
      <c r="CP266" s="85"/>
      <c r="CQ266" s="85"/>
      <c r="CR266" s="85"/>
      <c r="CS266" s="85"/>
      <c r="CT266" s="85"/>
      <c r="CU266" s="85"/>
      <c r="CV266" s="85"/>
      <c r="CW266" s="85"/>
      <c r="CX266" s="85"/>
      <c r="CY266" s="85"/>
      <c r="CZ266" s="85"/>
      <c r="DA266" s="85"/>
      <c r="DB266" s="85"/>
      <c r="DC266" s="85"/>
      <c r="DD266" s="85"/>
      <c r="DE266" s="85"/>
      <c r="DF266" s="85"/>
      <c r="DG266" s="85"/>
      <c r="DH266" s="85"/>
      <c r="DI266" s="85"/>
      <c r="DJ266" s="85"/>
      <c r="DK266" s="85"/>
      <c r="DL266" s="85"/>
      <c r="DM266" s="85"/>
      <c r="DN266" s="85"/>
      <c r="DO266" s="85"/>
      <c r="DP266" s="85"/>
      <c r="DQ266" s="85"/>
      <c r="DR266" s="85"/>
      <c r="DS266" s="85"/>
      <c r="DT266" s="85"/>
      <c r="DU266" s="85"/>
      <c r="DV266" s="85"/>
      <c r="DW266" s="85"/>
      <c r="DX266" s="85"/>
      <c r="DY266" s="85"/>
      <c r="DZ266" s="85"/>
      <c r="EA266" s="85"/>
      <c r="EB266" s="85"/>
      <c r="EC266" s="85"/>
      <c r="ED266" s="85"/>
      <c r="EE266" s="85"/>
      <c r="EF266" s="85"/>
      <c r="EG266" s="85"/>
      <c r="EH266" s="85"/>
      <c r="EI266" s="85"/>
      <c r="EJ266" s="85"/>
      <c r="EK266" s="85"/>
      <c r="EL266" s="85"/>
      <c r="EM266" s="85"/>
      <c r="EN266" s="85"/>
      <c r="EO266" s="85"/>
      <c r="EP266" s="85"/>
      <c r="EQ266" s="85"/>
      <c r="ER266" s="85"/>
      <c r="ES266" s="85"/>
      <c r="ET266" s="85"/>
      <c r="EU266" s="85"/>
      <c r="EV266" s="85"/>
      <c r="EW266" s="85"/>
      <c r="EX266" s="85"/>
      <c r="EY266" s="85"/>
      <c r="EZ266" s="85"/>
      <c r="FA266" s="85"/>
      <c r="FB266" s="85"/>
      <c r="FC266" s="85"/>
    </row>
    <row r="267" spans="25:159" x14ac:dyDescent="0.2"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85"/>
      <c r="AO267" s="85"/>
      <c r="AP267" s="85"/>
      <c r="AQ267" s="85"/>
      <c r="AR267" s="85"/>
      <c r="AS267" s="85"/>
      <c r="AT267" s="85"/>
      <c r="AU267" s="85"/>
      <c r="AV267" s="85"/>
      <c r="AW267" s="85"/>
      <c r="AX267" s="85"/>
      <c r="AY267" s="85"/>
      <c r="AZ267" s="85"/>
      <c r="BA267" s="85"/>
      <c r="BB267" s="85"/>
      <c r="BC267" s="85"/>
      <c r="BD267" s="85"/>
      <c r="BE267" s="85"/>
      <c r="BF267" s="85"/>
      <c r="BG267" s="85"/>
      <c r="BH267" s="85"/>
      <c r="BI267" s="85"/>
      <c r="BJ267" s="85"/>
      <c r="BK267" s="85"/>
      <c r="BL267" s="85"/>
      <c r="BM267" s="85"/>
      <c r="BN267" s="85"/>
      <c r="BO267" s="85"/>
      <c r="BP267" s="85"/>
      <c r="BQ267" s="85"/>
      <c r="BR267" s="85"/>
      <c r="BS267" s="85"/>
      <c r="BT267" s="85"/>
      <c r="BU267" s="85"/>
      <c r="BV267" s="85"/>
      <c r="BW267" s="85"/>
      <c r="BX267" s="85"/>
      <c r="BY267" s="85"/>
      <c r="BZ267" s="85"/>
      <c r="CA267" s="85"/>
      <c r="CB267" s="85"/>
      <c r="CC267" s="85"/>
      <c r="CD267" s="85"/>
      <c r="CE267" s="85"/>
      <c r="CF267" s="85"/>
      <c r="CG267" s="85"/>
      <c r="CH267" s="85"/>
      <c r="CI267" s="85"/>
      <c r="CJ267" s="85"/>
      <c r="CK267" s="85"/>
      <c r="CL267" s="85"/>
      <c r="CM267" s="85"/>
      <c r="CN267" s="85"/>
      <c r="CO267" s="85"/>
      <c r="CP267" s="85"/>
      <c r="CQ267" s="85"/>
      <c r="CR267" s="85"/>
      <c r="CS267" s="85"/>
      <c r="CT267" s="85"/>
      <c r="CU267" s="85"/>
      <c r="CV267" s="85"/>
      <c r="CW267" s="85"/>
      <c r="CX267" s="85"/>
      <c r="CY267" s="85"/>
      <c r="CZ267" s="85"/>
      <c r="DA267" s="85"/>
      <c r="DB267" s="85"/>
      <c r="DC267" s="85"/>
      <c r="DD267" s="85"/>
      <c r="DE267" s="85"/>
      <c r="DF267" s="85"/>
      <c r="DG267" s="85"/>
      <c r="DH267" s="85"/>
      <c r="DI267" s="85"/>
      <c r="DJ267" s="85"/>
      <c r="DK267" s="85"/>
      <c r="DL267" s="85"/>
      <c r="DM267" s="85"/>
      <c r="DN267" s="85"/>
      <c r="DO267" s="85"/>
      <c r="DP267" s="85"/>
      <c r="DQ267" s="85"/>
      <c r="DR267" s="85"/>
      <c r="DS267" s="85"/>
      <c r="DT267" s="85"/>
      <c r="DU267" s="85"/>
      <c r="DV267" s="85"/>
      <c r="DW267" s="85"/>
      <c r="DX267" s="85"/>
      <c r="DY267" s="85"/>
      <c r="DZ267" s="85"/>
      <c r="EA267" s="85"/>
      <c r="EB267" s="85"/>
      <c r="EC267" s="85"/>
      <c r="ED267" s="85"/>
      <c r="EE267" s="85"/>
      <c r="EF267" s="85"/>
      <c r="EG267" s="85"/>
      <c r="EH267" s="85"/>
      <c r="EI267" s="85"/>
      <c r="EJ267" s="85"/>
      <c r="EK267" s="85"/>
      <c r="EL267" s="85"/>
      <c r="EM267" s="85"/>
      <c r="EN267" s="85"/>
      <c r="EO267" s="85"/>
      <c r="EP267" s="85"/>
      <c r="EQ267" s="85"/>
      <c r="ER267" s="85"/>
      <c r="ES267" s="85"/>
      <c r="ET267" s="85"/>
      <c r="EU267" s="85"/>
      <c r="EV267" s="85"/>
      <c r="EW267" s="85"/>
      <c r="EX267" s="85"/>
      <c r="EY267" s="85"/>
      <c r="EZ267" s="85"/>
      <c r="FA267" s="85"/>
      <c r="FB267" s="85"/>
      <c r="FC267" s="85"/>
    </row>
    <row r="268" spans="25:159" x14ac:dyDescent="0.2"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85"/>
      <c r="AY268" s="85"/>
      <c r="AZ268" s="85"/>
      <c r="BA268" s="85"/>
      <c r="BB268" s="85"/>
      <c r="BC268" s="85"/>
      <c r="BD268" s="85"/>
      <c r="BE268" s="85"/>
      <c r="BF268" s="85"/>
      <c r="BG268" s="85"/>
      <c r="BH268" s="85"/>
      <c r="BI268" s="85"/>
      <c r="BJ268" s="85"/>
      <c r="BK268" s="85"/>
      <c r="BL268" s="85"/>
      <c r="BM268" s="85"/>
      <c r="BN268" s="85"/>
      <c r="BO268" s="85"/>
      <c r="BP268" s="85"/>
      <c r="BQ268" s="85"/>
      <c r="BR268" s="85"/>
      <c r="BS268" s="85"/>
      <c r="BT268" s="85"/>
      <c r="BU268" s="85"/>
      <c r="BV268" s="85"/>
      <c r="BW268" s="85"/>
      <c r="BX268" s="85"/>
      <c r="BY268" s="85"/>
      <c r="BZ268" s="85"/>
      <c r="CA268" s="85"/>
      <c r="CB268" s="85"/>
      <c r="CC268" s="85"/>
      <c r="CD268" s="85"/>
      <c r="CE268" s="85"/>
      <c r="CF268" s="85"/>
      <c r="CG268" s="85"/>
      <c r="CH268" s="85"/>
      <c r="CI268" s="85"/>
      <c r="CJ268" s="85"/>
      <c r="CK268" s="85"/>
      <c r="CL268" s="85"/>
      <c r="CM268" s="85"/>
      <c r="CN268" s="85"/>
      <c r="CO268" s="85"/>
      <c r="CP268" s="85"/>
      <c r="CQ268" s="85"/>
      <c r="CR268" s="85"/>
      <c r="CS268" s="85"/>
      <c r="CT268" s="85"/>
      <c r="CU268" s="85"/>
      <c r="CV268" s="85"/>
      <c r="CW268" s="85"/>
      <c r="CX268" s="85"/>
      <c r="CY268" s="85"/>
      <c r="CZ268" s="85"/>
      <c r="DA268" s="85"/>
      <c r="DB268" s="85"/>
      <c r="DC268" s="85"/>
      <c r="DD268" s="85"/>
      <c r="DE268" s="85"/>
      <c r="DF268" s="85"/>
      <c r="DG268" s="85"/>
      <c r="DH268" s="85"/>
      <c r="DI268" s="85"/>
      <c r="DJ268" s="85"/>
      <c r="DK268" s="85"/>
      <c r="DL268" s="85"/>
      <c r="DM268" s="85"/>
      <c r="DN268" s="85"/>
      <c r="DO268" s="85"/>
      <c r="DP268" s="85"/>
      <c r="DQ268" s="85"/>
      <c r="DR268" s="85"/>
      <c r="DS268" s="85"/>
      <c r="DT268" s="85"/>
      <c r="DU268" s="85"/>
      <c r="DV268" s="85"/>
      <c r="DW268" s="85"/>
      <c r="DX268" s="85"/>
      <c r="DY268" s="85"/>
      <c r="DZ268" s="85"/>
      <c r="EA268" s="85"/>
      <c r="EB268" s="85"/>
      <c r="EC268" s="85"/>
      <c r="ED268" s="85"/>
      <c r="EE268" s="85"/>
      <c r="EF268" s="85"/>
      <c r="EG268" s="85"/>
      <c r="EH268" s="85"/>
      <c r="EI268" s="85"/>
      <c r="EJ268" s="85"/>
      <c r="EK268" s="85"/>
      <c r="EL268" s="85"/>
      <c r="EM268" s="85"/>
      <c r="EN268" s="85"/>
      <c r="EO268" s="85"/>
      <c r="EP268" s="85"/>
      <c r="EQ268" s="85"/>
      <c r="ER268" s="85"/>
      <c r="ES268" s="85"/>
      <c r="ET268" s="85"/>
      <c r="EU268" s="85"/>
      <c r="EV268" s="85"/>
      <c r="EW268" s="85"/>
      <c r="EX268" s="85"/>
      <c r="EY268" s="85"/>
      <c r="EZ268" s="85"/>
      <c r="FA268" s="85"/>
      <c r="FB268" s="85"/>
      <c r="FC268" s="85"/>
    </row>
    <row r="269" spans="25:159" x14ac:dyDescent="0.2"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85"/>
      <c r="BE269" s="85"/>
      <c r="BF269" s="85"/>
      <c r="BG269" s="85"/>
      <c r="BH269" s="85"/>
      <c r="BI269" s="85"/>
      <c r="BJ269" s="85"/>
      <c r="BK269" s="85"/>
      <c r="BL269" s="85"/>
      <c r="BM269" s="85"/>
      <c r="BN269" s="85"/>
      <c r="BO269" s="85"/>
      <c r="BP269" s="85"/>
      <c r="BQ269" s="85"/>
      <c r="BR269" s="85"/>
      <c r="BS269" s="85"/>
      <c r="BT269" s="85"/>
      <c r="BU269" s="85"/>
      <c r="BV269" s="85"/>
      <c r="BW269" s="85"/>
      <c r="BX269" s="85"/>
      <c r="BY269" s="85"/>
      <c r="BZ269" s="85"/>
      <c r="CA269" s="85"/>
      <c r="CB269" s="85"/>
      <c r="CC269" s="85"/>
      <c r="CD269" s="85"/>
      <c r="CE269" s="85"/>
      <c r="CF269" s="85"/>
      <c r="CG269" s="85"/>
      <c r="CH269" s="85"/>
      <c r="CI269" s="85"/>
      <c r="CJ269" s="85"/>
      <c r="CK269" s="85"/>
      <c r="CL269" s="85"/>
      <c r="CM269" s="85"/>
      <c r="CN269" s="85"/>
      <c r="CO269" s="85"/>
      <c r="CP269" s="85"/>
      <c r="CQ269" s="85"/>
      <c r="CR269" s="85"/>
      <c r="CS269" s="85"/>
      <c r="CT269" s="85"/>
      <c r="CU269" s="85"/>
      <c r="CV269" s="85"/>
      <c r="CW269" s="85"/>
      <c r="CX269" s="85"/>
      <c r="CY269" s="85"/>
      <c r="CZ269" s="85"/>
      <c r="DA269" s="85"/>
      <c r="DB269" s="85"/>
      <c r="DC269" s="85"/>
      <c r="DD269" s="85"/>
      <c r="DE269" s="85"/>
      <c r="DF269" s="85"/>
      <c r="DG269" s="85"/>
      <c r="DH269" s="85"/>
      <c r="DI269" s="85"/>
      <c r="DJ269" s="85"/>
      <c r="DK269" s="85"/>
      <c r="DL269" s="85"/>
      <c r="DM269" s="85"/>
      <c r="DN269" s="85"/>
      <c r="DO269" s="85"/>
      <c r="DP269" s="85"/>
      <c r="DQ269" s="85"/>
      <c r="DR269" s="85"/>
      <c r="DS269" s="85"/>
      <c r="DT269" s="85"/>
      <c r="DU269" s="85"/>
      <c r="DV269" s="85"/>
      <c r="DW269" s="85"/>
      <c r="DX269" s="85"/>
      <c r="DY269" s="85"/>
      <c r="DZ269" s="85"/>
      <c r="EA269" s="85"/>
      <c r="EB269" s="85"/>
      <c r="EC269" s="85"/>
      <c r="ED269" s="85"/>
      <c r="EE269" s="85"/>
      <c r="EF269" s="85"/>
      <c r="EG269" s="85"/>
      <c r="EH269" s="85"/>
      <c r="EI269" s="85"/>
      <c r="EJ269" s="85"/>
      <c r="EK269" s="85"/>
      <c r="EL269" s="85"/>
      <c r="EM269" s="85"/>
      <c r="EN269" s="85"/>
      <c r="EO269" s="85"/>
      <c r="EP269" s="85"/>
      <c r="EQ269" s="85"/>
      <c r="ER269" s="85"/>
      <c r="ES269" s="85"/>
      <c r="ET269" s="85"/>
      <c r="EU269" s="85"/>
      <c r="EV269" s="85"/>
      <c r="EW269" s="85"/>
      <c r="EX269" s="85"/>
      <c r="EY269" s="85"/>
      <c r="EZ269" s="85"/>
      <c r="FA269" s="85"/>
      <c r="FB269" s="85"/>
      <c r="FC269" s="85"/>
    </row>
    <row r="270" spans="25:159" x14ac:dyDescent="0.2"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  <c r="BE270" s="85"/>
      <c r="BF270" s="85"/>
      <c r="BG270" s="85"/>
      <c r="BH270" s="85"/>
      <c r="BI270" s="85"/>
      <c r="BJ270" s="85"/>
      <c r="BK270" s="85"/>
      <c r="BL270" s="85"/>
      <c r="BM270" s="85"/>
      <c r="BN270" s="85"/>
      <c r="BO270" s="85"/>
      <c r="BP270" s="85"/>
      <c r="BQ270" s="85"/>
      <c r="BR270" s="85"/>
      <c r="BS270" s="85"/>
      <c r="BT270" s="85"/>
      <c r="BU270" s="85"/>
      <c r="BV270" s="85"/>
      <c r="BW270" s="85"/>
      <c r="BX270" s="85"/>
      <c r="BY270" s="85"/>
      <c r="BZ270" s="85"/>
      <c r="CA270" s="85"/>
      <c r="CB270" s="85"/>
      <c r="CC270" s="85"/>
      <c r="CD270" s="85"/>
      <c r="CE270" s="85"/>
      <c r="CF270" s="85"/>
      <c r="CG270" s="85"/>
      <c r="CH270" s="85"/>
      <c r="CI270" s="85"/>
      <c r="CJ270" s="85"/>
      <c r="CK270" s="85"/>
      <c r="CL270" s="85"/>
      <c r="CM270" s="85"/>
      <c r="CN270" s="85"/>
      <c r="CO270" s="85"/>
      <c r="CP270" s="85"/>
      <c r="CQ270" s="85"/>
      <c r="CR270" s="85"/>
      <c r="CS270" s="85"/>
      <c r="CT270" s="85"/>
      <c r="CU270" s="85"/>
      <c r="CV270" s="85"/>
      <c r="CW270" s="85"/>
      <c r="CX270" s="85"/>
      <c r="CY270" s="85"/>
      <c r="CZ270" s="85"/>
      <c r="DA270" s="85"/>
      <c r="DB270" s="85"/>
      <c r="DC270" s="85"/>
      <c r="DD270" s="85"/>
      <c r="DE270" s="85"/>
      <c r="DF270" s="85"/>
      <c r="DG270" s="85"/>
      <c r="DH270" s="85"/>
      <c r="DI270" s="85"/>
      <c r="DJ270" s="85"/>
      <c r="DK270" s="85"/>
      <c r="DL270" s="85"/>
      <c r="DM270" s="85"/>
      <c r="DN270" s="85"/>
      <c r="DO270" s="85"/>
      <c r="DP270" s="85"/>
      <c r="DQ270" s="85"/>
      <c r="DR270" s="85"/>
      <c r="DS270" s="85"/>
      <c r="DT270" s="85"/>
      <c r="DU270" s="85"/>
      <c r="DV270" s="85"/>
      <c r="DW270" s="85"/>
      <c r="DX270" s="85"/>
      <c r="DY270" s="85"/>
      <c r="DZ270" s="85"/>
      <c r="EA270" s="85"/>
      <c r="EB270" s="85"/>
      <c r="EC270" s="85"/>
      <c r="ED270" s="85"/>
      <c r="EE270" s="85"/>
      <c r="EF270" s="85"/>
      <c r="EG270" s="85"/>
      <c r="EH270" s="85"/>
      <c r="EI270" s="85"/>
      <c r="EJ270" s="85"/>
      <c r="EK270" s="85"/>
      <c r="EL270" s="85"/>
      <c r="EM270" s="85"/>
      <c r="EN270" s="85"/>
      <c r="EO270" s="85"/>
      <c r="EP270" s="85"/>
      <c r="EQ270" s="85"/>
      <c r="ER270" s="85"/>
      <c r="ES270" s="85"/>
      <c r="ET270" s="85"/>
      <c r="EU270" s="85"/>
      <c r="EV270" s="85"/>
      <c r="EW270" s="85"/>
      <c r="EX270" s="85"/>
      <c r="EY270" s="85"/>
      <c r="EZ270" s="85"/>
      <c r="FA270" s="85"/>
      <c r="FB270" s="85"/>
      <c r="FC270" s="85"/>
    </row>
    <row r="271" spans="25:159" x14ac:dyDescent="0.2"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  <c r="BA271" s="85"/>
      <c r="BB271" s="85"/>
      <c r="BC271" s="85"/>
      <c r="BD271" s="85"/>
      <c r="BE271" s="85"/>
      <c r="BF271" s="85"/>
      <c r="BG271" s="85"/>
      <c r="BH271" s="85"/>
      <c r="BI271" s="85"/>
      <c r="BJ271" s="85"/>
      <c r="BK271" s="85"/>
      <c r="BL271" s="85"/>
      <c r="BM271" s="85"/>
      <c r="BN271" s="85"/>
      <c r="BO271" s="85"/>
      <c r="BP271" s="85"/>
      <c r="BQ271" s="85"/>
      <c r="BR271" s="85"/>
      <c r="BS271" s="85"/>
      <c r="BT271" s="85"/>
      <c r="BU271" s="85"/>
      <c r="BV271" s="85"/>
      <c r="BW271" s="85"/>
      <c r="BX271" s="85"/>
      <c r="BY271" s="85"/>
      <c r="BZ271" s="85"/>
      <c r="CA271" s="85"/>
      <c r="CB271" s="85"/>
      <c r="CC271" s="85"/>
      <c r="CD271" s="85"/>
      <c r="CE271" s="85"/>
      <c r="CF271" s="85"/>
      <c r="CG271" s="85"/>
      <c r="CH271" s="85"/>
      <c r="CI271" s="85"/>
      <c r="CJ271" s="85"/>
      <c r="CK271" s="85"/>
      <c r="CL271" s="85"/>
      <c r="CM271" s="85"/>
      <c r="CN271" s="85"/>
      <c r="CO271" s="85"/>
      <c r="CP271" s="85"/>
      <c r="CQ271" s="85"/>
      <c r="CR271" s="85"/>
      <c r="CS271" s="85"/>
      <c r="CT271" s="85"/>
      <c r="CU271" s="85"/>
      <c r="CV271" s="85"/>
      <c r="CW271" s="85"/>
      <c r="CX271" s="85"/>
      <c r="CY271" s="85"/>
      <c r="CZ271" s="85"/>
      <c r="DA271" s="85"/>
      <c r="DB271" s="85"/>
      <c r="DC271" s="85"/>
      <c r="DD271" s="85"/>
      <c r="DE271" s="85"/>
      <c r="DF271" s="85"/>
      <c r="DG271" s="85"/>
      <c r="DH271" s="85"/>
      <c r="DI271" s="85"/>
      <c r="DJ271" s="85"/>
      <c r="DK271" s="85"/>
      <c r="DL271" s="85"/>
      <c r="DM271" s="85"/>
      <c r="DN271" s="85"/>
      <c r="DO271" s="85"/>
      <c r="DP271" s="85"/>
      <c r="DQ271" s="85"/>
      <c r="DR271" s="85"/>
      <c r="DS271" s="85"/>
      <c r="DT271" s="85"/>
      <c r="DU271" s="85"/>
      <c r="DV271" s="85"/>
      <c r="DW271" s="85"/>
      <c r="DX271" s="85"/>
      <c r="DY271" s="85"/>
      <c r="DZ271" s="85"/>
      <c r="EA271" s="85"/>
      <c r="EB271" s="85"/>
      <c r="EC271" s="85"/>
      <c r="ED271" s="85"/>
      <c r="EE271" s="85"/>
      <c r="EF271" s="85"/>
      <c r="EG271" s="85"/>
      <c r="EH271" s="85"/>
      <c r="EI271" s="85"/>
      <c r="EJ271" s="85"/>
      <c r="EK271" s="85"/>
      <c r="EL271" s="85"/>
      <c r="EM271" s="85"/>
      <c r="EN271" s="85"/>
      <c r="EO271" s="85"/>
      <c r="EP271" s="85"/>
      <c r="EQ271" s="85"/>
      <c r="ER271" s="85"/>
      <c r="ES271" s="85"/>
      <c r="ET271" s="85"/>
      <c r="EU271" s="85"/>
      <c r="EV271" s="85"/>
      <c r="EW271" s="85"/>
      <c r="EX271" s="85"/>
      <c r="EY271" s="85"/>
      <c r="EZ271" s="85"/>
      <c r="FA271" s="85"/>
      <c r="FB271" s="85"/>
      <c r="FC271" s="85"/>
    </row>
    <row r="272" spans="25:159" x14ac:dyDescent="0.2"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  <c r="BA272" s="85"/>
      <c r="BB272" s="85"/>
      <c r="BC272" s="85"/>
      <c r="BD272" s="85"/>
      <c r="BE272" s="85"/>
      <c r="BF272" s="85"/>
      <c r="BG272" s="85"/>
      <c r="BH272" s="85"/>
      <c r="BI272" s="85"/>
      <c r="BJ272" s="85"/>
      <c r="BK272" s="85"/>
      <c r="BL272" s="85"/>
      <c r="BM272" s="85"/>
      <c r="BN272" s="85"/>
      <c r="BO272" s="85"/>
      <c r="BP272" s="85"/>
      <c r="BQ272" s="85"/>
      <c r="BR272" s="85"/>
      <c r="BS272" s="85"/>
      <c r="BT272" s="85"/>
      <c r="BU272" s="85"/>
      <c r="BV272" s="85"/>
      <c r="BW272" s="85"/>
      <c r="BX272" s="85"/>
      <c r="BY272" s="85"/>
      <c r="BZ272" s="85"/>
      <c r="CA272" s="85"/>
      <c r="CB272" s="85"/>
      <c r="CC272" s="85"/>
      <c r="CD272" s="85"/>
      <c r="CE272" s="85"/>
      <c r="CF272" s="85"/>
      <c r="CG272" s="85"/>
      <c r="CH272" s="85"/>
      <c r="CI272" s="85"/>
      <c r="CJ272" s="85"/>
      <c r="CK272" s="85"/>
      <c r="CL272" s="85"/>
      <c r="CM272" s="85"/>
      <c r="CN272" s="85"/>
      <c r="CO272" s="85"/>
      <c r="CP272" s="85"/>
      <c r="CQ272" s="85"/>
      <c r="CR272" s="85"/>
      <c r="CS272" s="85"/>
      <c r="CT272" s="85"/>
      <c r="CU272" s="85"/>
      <c r="CV272" s="85"/>
      <c r="CW272" s="85"/>
      <c r="CX272" s="85"/>
      <c r="CY272" s="85"/>
      <c r="CZ272" s="85"/>
      <c r="DA272" s="85"/>
      <c r="DB272" s="85"/>
      <c r="DC272" s="85"/>
      <c r="DD272" s="85"/>
      <c r="DE272" s="85"/>
      <c r="DF272" s="85"/>
      <c r="DG272" s="85"/>
      <c r="DH272" s="85"/>
      <c r="DI272" s="85"/>
      <c r="DJ272" s="85"/>
      <c r="DK272" s="85"/>
      <c r="DL272" s="85"/>
      <c r="DM272" s="85"/>
      <c r="DN272" s="85"/>
      <c r="DO272" s="85"/>
      <c r="DP272" s="85"/>
      <c r="DQ272" s="85"/>
      <c r="DR272" s="85"/>
      <c r="DS272" s="85"/>
      <c r="DT272" s="85"/>
      <c r="DU272" s="85"/>
      <c r="DV272" s="85"/>
      <c r="DW272" s="85"/>
      <c r="DX272" s="85"/>
      <c r="DY272" s="85"/>
      <c r="DZ272" s="85"/>
      <c r="EA272" s="85"/>
      <c r="EB272" s="85"/>
      <c r="EC272" s="85"/>
      <c r="ED272" s="85"/>
      <c r="EE272" s="85"/>
      <c r="EF272" s="85"/>
      <c r="EG272" s="85"/>
      <c r="EH272" s="85"/>
      <c r="EI272" s="85"/>
      <c r="EJ272" s="85"/>
      <c r="EK272" s="85"/>
      <c r="EL272" s="85"/>
      <c r="EM272" s="85"/>
      <c r="EN272" s="85"/>
      <c r="EO272" s="85"/>
      <c r="EP272" s="85"/>
      <c r="EQ272" s="85"/>
      <c r="ER272" s="85"/>
      <c r="ES272" s="85"/>
      <c r="ET272" s="85"/>
      <c r="EU272" s="85"/>
      <c r="EV272" s="85"/>
      <c r="EW272" s="85"/>
      <c r="EX272" s="85"/>
      <c r="EY272" s="85"/>
      <c r="EZ272" s="85"/>
      <c r="FA272" s="85"/>
      <c r="FB272" s="85"/>
      <c r="FC272" s="85"/>
    </row>
    <row r="273" spans="25:159" x14ac:dyDescent="0.2"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  <c r="BA273" s="85"/>
      <c r="BB273" s="85"/>
      <c r="BC273" s="85"/>
      <c r="BD273" s="85"/>
      <c r="BE273" s="85"/>
      <c r="BF273" s="85"/>
      <c r="BG273" s="85"/>
      <c r="BH273" s="85"/>
      <c r="BI273" s="85"/>
      <c r="BJ273" s="85"/>
      <c r="BK273" s="85"/>
      <c r="BL273" s="85"/>
      <c r="BM273" s="85"/>
      <c r="BN273" s="85"/>
      <c r="BO273" s="85"/>
      <c r="BP273" s="85"/>
      <c r="BQ273" s="85"/>
      <c r="BR273" s="85"/>
      <c r="BS273" s="85"/>
      <c r="BT273" s="85"/>
      <c r="BU273" s="85"/>
      <c r="BV273" s="85"/>
      <c r="BW273" s="85"/>
      <c r="BX273" s="85"/>
      <c r="BY273" s="85"/>
      <c r="BZ273" s="85"/>
      <c r="CA273" s="85"/>
      <c r="CB273" s="85"/>
      <c r="CC273" s="85"/>
      <c r="CD273" s="85"/>
      <c r="CE273" s="85"/>
      <c r="CF273" s="85"/>
      <c r="CG273" s="85"/>
      <c r="CH273" s="85"/>
      <c r="CI273" s="85"/>
      <c r="CJ273" s="85"/>
      <c r="CK273" s="85"/>
      <c r="CL273" s="85"/>
      <c r="CM273" s="85"/>
      <c r="CN273" s="85"/>
      <c r="CO273" s="85"/>
      <c r="CP273" s="85"/>
      <c r="CQ273" s="85"/>
      <c r="CR273" s="85"/>
      <c r="CS273" s="85"/>
      <c r="CT273" s="85"/>
      <c r="CU273" s="85"/>
      <c r="CV273" s="85"/>
      <c r="CW273" s="85"/>
      <c r="CX273" s="85"/>
      <c r="CY273" s="85"/>
      <c r="CZ273" s="85"/>
      <c r="DA273" s="85"/>
      <c r="DB273" s="85"/>
      <c r="DC273" s="85"/>
      <c r="DD273" s="85"/>
      <c r="DE273" s="85"/>
      <c r="DF273" s="85"/>
      <c r="DG273" s="85"/>
      <c r="DH273" s="85"/>
      <c r="DI273" s="85"/>
      <c r="DJ273" s="85"/>
      <c r="DK273" s="85"/>
      <c r="DL273" s="85"/>
      <c r="DM273" s="85"/>
      <c r="DN273" s="85"/>
      <c r="DO273" s="85"/>
      <c r="DP273" s="85"/>
      <c r="DQ273" s="85"/>
      <c r="DR273" s="85"/>
      <c r="DS273" s="85"/>
      <c r="DT273" s="85"/>
      <c r="DU273" s="85"/>
      <c r="DV273" s="85"/>
      <c r="DW273" s="85"/>
      <c r="DX273" s="85"/>
      <c r="DY273" s="85"/>
      <c r="DZ273" s="85"/>
      <c r="EA273" s="85"/>
      <c r="EB273" s="85"/>
      <c r="EC273" s="85"/>
      <c r="ED273" s="85"/>
      <c r="EE273" s="85"/>
      <c r="EF273" s="85"/>
      <c r="EG273" s="85"/>
      <c r="EH273" s="85"/>
      <c r="EI273" s="85"/>
      <c r="EJ273" s="85"/>
      <c r="EK273" s="85"/>
      <c r="EL273" s="85"/>
      <c r="EM273" s="85"/>
      <c r="EN273" s="85"/>
      <c r="EO273" s="85"/>
      <c r="EP273" s="85"/>
      <c r="EQ273" s="85"/>
      <c r="ER273" s="85"/>
      <c r="ES273" s="85"/>
      <c r="ET273" s="85"/>
      <c r="EU273" s="85"/>
      <c r="EV273" s="85"/>
      <c r="EW273" s="85"/>
      <c r="EX273" s="85"/>
      <c r="EY273" s="85"/>
      <c r="EZ273" s="85"/>
      <c r="FA273" s="85"/>
      <c r="FB273" s="85"/>
      <c r="FC273" s="85"/>
    </row>
    <row r="274" spans="25:159" x14ac:dyDescent="0.2"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  <c r="BA274" s="85"/>
      <c r="BB274" s="85"/>
      <c r="BC274" s="85"/>
      <c r="BD274" s="85"/>
      <c r="BE274" s="85"/>
      <c r="BF274" s="85"/>
      <c r="BG274" s="85"/>
      <c r="BH274" s="85"/>
      <c r="BI274" s="85"/>
      <c r="BJ274" s="85"/>
      <c r="BK274" s="85"/>
      <c r="BL274" s="85"/>
      <c r="BM274" s="85"/>
      <c r="BN274" s="85"/>
      <c r="BO274" s="85"/>
      <c r="BP274" s="85"/>
      <c r="BQ274" s="85"/>
      <c r="BR274" s="85"/>
      <c r="BS274" s="85"/>
      <c r="BT274" s="85"/>
      <c r="BU274" s="85"/>
      <c r="BV274" s="85"/>
      <c r="BW274" s="85"/>
      <c r="BX274" s="85"/>
      <c r="BY274" s="85"/>
      <c r="BZ274" s="85"/>
      <c r="CA274" s="85"/>
      <c r="CB274" s="85"/>
      <c r="CC274" s="85"/>
      <c r="CD274" s="85"/>
      <c r="CE274" s="85"/>
      <c r="CF274" s="85"/>
      <c r="CG274" s="85"/>
      <c r="CH274" s="85"/>
      <c r="CI274" s="85"/>
      <c r="CJ274" s="85"/>
      <c r="CK274" s="85"/>
      <c r="CL274" s="85"/>
      <c r="CM274" s="85"/>
      <c r="CN274" s="85"/>
      <c r="CO274" s="85"/>
      <c r="CP274" s="85"/>
      <c r="CQ274" s="85"/>
      <c r="CR274" s="85"/>
      <c r="CS274" s="85"/>
      <c r="CT274" s="85"/>
      <c r="CU274" s="85"/>
      <c r="CV274" s="85"/>
      <c r="CW274" s="85"/>
      <c r="CX274" s="85"/>
      <c r="CY274" s="85"/>
      <c r="CZ274" s="85"/>
      <c r="DA274" s="85"/>
      <c r="DB274" s="85"/>
      <c r="DC274" s="85"/>
      <c r="DD274" s="85"/>
      <c r="DE274" s="85"/>
      <c r="DF274" s="85"/>
      <c r="DG274" s="85"/>
      <c r="DH274" s="85"/>
      <c r="DI274" s="85"/>
      <c r="DJ274" s="85"/>
      <c r="DK274" s="85"/>
      <c r="DL274" s="85"/>
      <c r="DM274" s="85"/>
      <c r="DN274" s="85"/>
      <c r="DO274" s="85"/>
      <c r="DP274" s="85"/>
      <c r="DQ274" s="85"/>
      <c r="DR274" s="85"/>
      <c r="DS274" s="85"/>
      <c r="DT274" s="85"/>
      <c r="DU274" s="85"/>
      <c r="DV274" s="85"/>
      <c r="DW274" s="85"/>
      <c r="DX274" s="85"/>
      <c r="DY274" s="85"/>
      <c r="DZ274" s="85"/>
      <c r="EA274" s="85"/>
      <c r="EB274" s="85"/>
      <c r="EC274" s="85"/>
      <c r="ED274" s="85"/>
      <c r="EE274" s="85"/>
      <c r="EF274" s="85"/>
      <c r="EG274" s="85"/>
      <c r="EH274" s="85"/>
      <c r="EI274" s="85"/>
      <c r="EJ274" s="85"/>
      <c r="EK274" s="85"/>
      <c r="EL274" s="85"/>
      <c r="EM274" s="85"/>
      <c r="EN274" s="85"/>
      <c r="EO274" s="85"/>
      <c r="EP274" s="85"/>
      <c r="EQ274" s="85"/>
      <c r="ER274" s="85"/>
      <c r="ES274" s="85"/>
      <c r="ET274" s="85"/>
      <c r="EU274" s="85"/>
      <c r="EV274" s="85"/>
      <c r="EW274" s="85"/>
      <c r="EX274" s="85"/>
      <c r="EY274" s="85"/>
      <c r="EZ274" s="85"/>
      <c r="FA274" s="85"/>
      <c r="FB274" s="85"/>
      <c r="FC274" s="85"/>
    </row>
    <row r="275" spans="25:159" x14ac:dyDescent="0.2"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85"/>
      <c r="BG275" s="85"/>
      <c r="BH275" s="85"/>
      <c r="BI275" s="85"/>
      <c r="BJ275" s="85"/>
      <c r="BK275" s="85"/>
      <c r="BL275" s="85"/>
      <c r="BM275" s="85"/>
      <c r="BN275" s="85"/>
      <c r="BO275" s="85"/>
      <c r="BP275" s="85"/>
      <c r="BQ275" s="85"/>
      <c r="BR275" s="85"/>
      <c r="BS275" s="85"/>
      <c r="BT275" s="85"/>
      <c r="BU275" s="85"/>
      <c r="BV275" s="85"/>
      <c r="BW275" s="85"/>
      <c r="BX275" s="85"/>
      <c r="BY275" s="85"/>
      <c r="BZ275" s="85"/>
      <c r="CA275" s="85"/>
      <c r="CB275" s="85"/>
      <c r="CC275" s="85"/>
      <c r="CD275" s="85"/>
      <c r="CE275" s="85"/>
      <c r="CF275" s="85"/>
      <c r="CG275" s="85"/>
      <c r="CH275" s="85"/>
      <c r="CI275" s="85"/>
      <c r="CJ275" s="85"/>
      <c r="CK275" s="85"/>
      <c r="CL275" s="85"/>
      <c r="CM275" s="85"/>
      <c r="CN275" s="85"/>
      <c r="CO275" s="85"/>
      <c r="CP275" s="85"/>
      <c r="CQ275" s="85"/>
      <c r="CR275" s="85"/>
      <c r="CS275" s="85"/>
      <c r="CT275" s="85"/>
      <c r="CU275" s="85"/>
      <c r="CV275" s="85"/>
      <c r="CW275" s="85"/>
      <c r="CX275" s="85"/>
      <c r="CY275" s="85"/>
      <c r="CZ275" s="85"/>
      <c r="DA275" s="85"/>
      <c r="DB275" s="85"/>
      <c r="DC275" s="85"/>
      <c r="DD275" s="85"/>
      <c r="DE275" s="85"/>
      <c r="DF275" s="85"/>
      <c r="DG275" s="85"/>
      <c r="DH275" s="85"/>
      <c r="DI275" s="85"/>
      <c r="DJ275" s="85"/>
      <c r="DK275" s="85"/>
      <c r="DL275" s="85"/>
      <c r="DM275" s="85"/>
      <c r="DN275" s="85"/>
      <c r="DO275" s="85"/>
      <c r="DP275" s="85"/>
      <c r="DQ275" s="85"/>
      <c r="DR275" s="85"/>
      <c r="DS275" s="85"/>
      <c r="DT275" s="85"/>
      <c r="DU275" s="85"/>
      <c r="DV275" s="85"/>
      <c r="DW275" s="85"/>
      <c r="DX275" s="85"/>
      <c r="DY275" s="85"/>
      <c r="DZ275" s="85"/>
      <c r="EA275" s="85"/>
      <c r="EB275" s="85"/>
      <c r="EC275" s="85"/>
      <c r="ED275" s="85"/>
      <c r="EE275" s="85"/>
      <c r="EF275" s="85"/>
      <c r="EG275" s="85"/>
      <c r="EH275" s="85"/>
      <c r="EI275" s="85"/>
      <c r="EJ275" s="85"/>
      <c r="EK275" s="85"/>
      <c r="EL275" s="85"/>
      <c r="EM275" s="85"/>
      <c r="EN275" s="85"/>
      <c r="EO275" s="85"/>
      <c r="EP275" s="85"/>
      <c r="EQ275" s="85"/>
      <c r="ER275" s="85"/>
      <c r="ES275" s="85"/>
      <c r="ET275" s="85"/>
      <c r="EU275" s="85"/>
      <c r="EV275" s="85"/>
      <c r="EW275" s="85"/>
      <c r="EX275" s="85"/>
      <c r="EY275" s="85"/>
      <c r="EZ275" s="85"/>
      <c r="FA275" s="85"/>
      <c r="FB275" s="85"/>
      <c r="FC275" s="85"/>
    </row>
    <row r="276" spans="25:159" x14ac:dyDescent="0.2"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85"/>
      <c r="BG276" s="85"/>
      <c r="BH276" s="85"/>
      <c r="BI276" s="85"/>
      <c r="BJ276" s="85"/>
      <c r="BK276" s="85"/>
      <c r="BL276" s="85"/>
      <c r="BM276" s="85"/>
      <c r="BN276" s="85"/>
      <c r="BO276" s="85"/>
      <c r="BP276" s="85"/>
      <c r="BQ276" s="85"/>
      <c r="BR276" s="85"/>
      <c r="BS276" s="85"/>
      <c r="BT276" s="85"/>
      <c r="BU276" s="85"/>
      <c r="BV276" s="85"/>
      <c r="BW276" s="85"/>
      <c r="BX276" s="85"/>
      <c r="BY276" s="85"/>
      <c r="BZ276" s="85"/>
      <c r="CA276" s="85"/>
      <c r="CB276" s="85"/>
      <c r="CC276" s="85"/>
      <c r="CD276" s="85"/>
      <c r="CE276" s="85"/>
      <c r="CF276" s="85"/>
      <c r="CG276" s="85"/>
      <c r="CH276" s="85"/>
      <c r="CI276" s="85"/>
      <c r="CJ276" s="85"/>
      <c r="CK276" s="85"/>
      <c r="CL276" s="85"/>
      <c r="CM276" s="85"/>
      <c r="CN276" s="85"/>
      <c r="CO276" s="85"/>
      <c r="CP276" s="85"/>
      <c r="CQ276" s="85"/>
      <c r="CR276" s="85"/>
      <c r="CS276" s="85"/>
      <c r="CT276" s="85"/>
      <c r="CU276" s="85"/>
      <c r="CV276" s="85"/>
      <c r="CW276" s="85"/>
      <c r="CX276" s="85"/>
      <c r="CY276" s="85"/>
      <c r="CZ276" s="85"/>
      <c r="DA276" s="85"/>
      <c r="DB276" s="85"/>
      <c r="DC276" s="85"/>
      <c r="DD276" s="85"/>
      <c r="DE276" s="85"/>
      <c r="DF276" s="85"/>
      <c r="DG276" s="85"/>
      <c r="DH276" s="85"/>
      <c r="DI276" s="85"/>
      <c r="DJ276" s="85"/>
      <c r="DK276" s="85"/>
      <c r="DL276" s="85"/>
      <c r="DM276" s="85"/>
      <c r="DN276" s="85"/>
      <c r="DO276" s="85"/>
      <c r="DP276" s="85"/>
      <c r="DQ276" s="85"/>
      <c r="DR276" s="85"/>
      <c r="DS276" s="85"/>
      <c r="DT276" s="85"/>
      <c r="DU276" s="85"/>
      <c r="DV276" s="85"/>
      <c r="DW276" s="85"/>
      <c r="DX276" s="85"/>
      <c r="DY276" s="85"/>
      <c r="DZ276" s="85"/>
      <c r="EA276" s="85"/>
      <c r="EB276" s="85"/>
      <c r="EC276" s="85"/>
      <c r="ED276" s="85"/>
      <c r="EE276" s="85"/>
      <c r="EF276" s="85"/>
      <c r="EG276" s="85"/>
      <c r="EH276" s="85"/>
      <c r="EI276" s="85"/>
      <c r="EJ276" s="85"/>
      <c r="EK276" s="85"/>
      <c r="EL276" s="85"/>
      <c r="EM276" s="85"/>
      <c r="EN276" s="85"/>
      <c r="EO276" s="85"/>
      <c r="EP276" s="85"/>
      <c r="EQ276" s="85"/>
      <c r="ER276" s="85"/>
      <c r="ES276" s="85"/>
      <c r="ET276" s="85"/>
      <c r="EU276" s="85"/>
      <c r="EV276" s="85"/>
      <c r="EW276" s="85"/>
      <c r="EX276" s="85"/>
      <c r="EY276" s="85"/>
      <c r="EZ276" s="85"/>
      <c r="FA276" s="85"/>
      <c r="FB276" s="85"/>
      <c r="FC276" s="85"/>
    </row>
    <row r="277" spans="25:159" x14ac:dyDescent="0.2"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85"/>
      <c r="BG277" s="85"/>
      <c r="BH277" s="85"/>
      <c r="BI277" s="85"/>
      <c r="BJ277" s="85"/>
      <c r="BK277" s="85"/>
      <c r="BL277" s="85"/>
      <c r="BM277" s="85"/>
      <c r="BN277" s="85"/>
      <c r="BO277" s="85"/>
      <c r="BP277" s="85"/>
      <c r="BQ277" s="85"/>
      <c r="BR277" s="85"/>
      <c r="BS277" s="85"/>
      <c r="BT277" s="85"/>
      <c r="BU277" s="85"/>
      <c r="BV277" s="85"/>
      <c r="BW277" s="85"/>
      <c r="BX277" s="85"/>
      <c r="BY277" s="85"/>
      <c r="BZ277" s="85"/>
      <c r="CA277" s="85"/>
      <c r="CB277" s="85"/>
      <c r="CC277" s="85"/>
      <c r="CD277" s="85"/>
      <c r="CE277" s="85"/>
      <c r="CF277" s="85"/>
      <c r="CG277" s="85"/>
      <c r="CH277" s="85"/>
      <c r="CI277" s="85"/>
      <c r="CJ277" s="85"/>
      <c r="CK277" s="85"/>
      <c r="CL277" s="85"/>
      <c r="CM277" s="85"/>
      <c r="CN277" s="85"/>
      <c r="CO277" s="85"/>
      <c r="CP277" s="85"/>
      <c r="CQ277" s="85"/>
      <c r="CR277" s="85"/>
      <c r="CS277" s="85"/>
      <c r="CT277" s="85"/>
      <c r="CU277" s="85"/>
      <c r="CV277" s="85"/>
      <c r="CW277" s="85"/>
      <c r="CX277" s="85"/>
      <c r="CY277" s="85"/>
      <c r="CZ277" s="85"/>
      <c r="DA277" s="85"/>
      <c r="DB277" s="85"/>
      <c r="DC277" s="85"/>
      <c r="DD277" s="85"/>
      <c r="DE277" s="85"/>
      <c r="DF277" s="85"/>
      <c r="DG277" s="85"/>
      <c r="DH277" s="85"/>
      <c r="DI277" s="85"/>
      <c r="DJ277" s="85"/>
      <c r="DK277" s="85"/>
      <c r="DL277" s="85"/>
      <c r="DM277" s="85"/>
      <c r="DN277" s="85"/>
      <c r="DO277" s="85"/>
      <c r="DP277" s="85"/>
      <c r="DQ277" s="85"/>
      <c r="DR277" s="85"/>
      <c r="DS277" s="85"/>
      <c r="DT277" s="85"/>
      <c r="DU277" s="85"/>
      <c r="DV277" s="85"/>
      <c r="DW277" s="85"/>
      <c r="DX277" s="85"/>
      <c r="DY277" s="85"/>
      <c r="DZ277" s="85"/>
      <c r="EA277" s="85"/>
      <c r="EB277" s="85"/>
      <c r="EC277" s="85"/>
      <c r="ED277" s="85"/>
      <c r="EE277" s="85"/>
      <c r="EF277" s="85"/>
      <c r="EG277" s="85"/>
      <c r="EH277" s="85"/>
      <c r="EI277" s="85"/>
      <c r="EJ277" s="85"/>
      <c r="EK277" s="85"/>
      <c r="EL277" s="85"/>
      <c r="EM277" s="85"/>
      <c r="EN277" s="85"/>
      <c r="EO277" s="85"/>
      <c r="EP277" s="85"/>
      <c r="EQ277" s="85"/>
      <c r="ER277" s="85"/>
      <c r="ES277" s="85"/>
      <c r="ET277" s="85"/>
      <c r="EU277" s="85"/>
      <c r="EV277" s="85"/>
      <c r="EW277" s="85"/>
      <c r="EX277" s="85"/>
      <c r="EY277" s="85"/>
      <c r="EZ277" s="85"/>
      <c r="FA277" s="85"/>
      <c r="FB277" s="85"/>
      <c r="FC277" s="85"/>
    </row>
    <row r="278" spans="25:159" x14ac:dyDescent="0.2"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  <c r="BE278" s="85"/>
      <c r="BF278" s="85"/>
      <c r="BG278" s="85"/>
      <c r="BH278" s="85"/>
      <c r="BI278" s="85"/>
      <c r="BJ278" s="85"/>
      <c r="BK278" s="85"/>
      <c r="BL278" s="85"/>
      <c r="BM278" s="85"/>
      <c r="BN278" s="85"/>
      <c r="BO278" s="85"/>
      <c r="BP278" s="85"/>
      <c r="BQ278" s="85"/>
      <c r="BR278" s="85"/>
      <c r="BS278" s="85"/>
      <c r="BT278" s="85"/>
      <c r="BU278" s="85"/>
      <c r="BV278" s="85"/>
      <c r="BW278" s="85"/>
      <c r="BX278" s="85"/>
      <c r="BY278" s="85"/>
      <c r="BZ278" s="85"/>
      <c r="CA278" s="85"/>
      <c r="CB278" s="85"/>
      <c r="CC278" s="85"/>
      <c r="CD278" s="85"/>
      <c r="CE278" s="85"/>
      <c r="CF278" s="85"/>
      <c r="CG278" s="85"/>
      <c r="CH278" s="85"/>
      <c r="CI278" s="85"/>
      <c r="CJ278" s="85"/>
      <c r="CK278" s="85"/>
      <c r="CL278" s="85"/>
      <c r="CM278" s="85"/>
      <c r="CN278" s="85"/>
      <c r="CO278" s="85"/>
      <c r="CP278" s="85"/>
      <c r="CQ278" s="85"/>
      <c r="CR278" s="85"/>
      <c r="CS278" s="85"/>
      <c r="CT278" s="85"/>
      <c r="CU278" s="85"/>
      <c r="CV278" s="85"/>
      <c r="CW278" s="85"/>
      <c r="CX278" s="85"/>
      <c r="CY278" s="85"/>
      <c r="CZ278" s="85"/>
      <c r="DA278" s="85"/>
      <c r="DB278" s="85"/>
      <c r="DC278" s="85"/>
      <c r="DD278" s="85"/>
      <c r="DE278" s="85"/>
      <c r="DF278" s="85"/>
      <c r="DG278" s="85"/>
      <c r="DH278" s="85"/>
      <c r="DI278" s="85"/>
      <c r="DJ278" s="85"/>
      <c r="DK278" s="85"/>
      <c r="DL278" s="85"/>
      <c r="DM278" s="85"/>
      <c r="DN278" s="85"/>
      <c r="DO278" s="85"/>
      <c r="DP278" s="85"/>
      <c r="DQ278" s="85"/>
      <c r="DR278" s="85"/>
      <c r="DS278" s="85"/>
      <c r="DT278" s="85"/>
      <c r="DU278" s="85"/>
      <c r="DV278" s="85"/>
      <c r="DW278" s="85"/>
      <c r="DX278" s="85"/>
      <c r="DY278" s="85"/>
      <c r="DZ278" s="85"/>
      <c r="EA278" s="85"/>
      <c r="EB278" s="85"/>
      <c r="EC278" s="85"/>
      <c r="ED278" s="85"/>
      <c r="EE278" s="85"/>
      <c r="EF278" s="85"/>
      <c r="EG278" s="85"/>
      <c r="EH278" s="85"/>
      <c r="EI278" s="85"/>
      <c r="EJ278" s="85"/>
      <c r="EK278" s="85"/>
      <c r="EL278" s="85"/>
      <c r="EM278" s="85"/>
      <c r="EN278" s="85"/>
      <c r="EO278" s="85"/>
      <c r="EP278" s="85"/>
      <c r="EQ278" s="85"/>
      <c r="ER278" s="85"/>
      <c r="ES278" s="85"/>
      <c r="ET278" s="85"/>
      <c r="EU278" s="85"/>
      <c r="EV278" s="85"/>
      <c r="EW278" s="85"/>
      <c r="EX278" s="85"/>
      <c r="EY278" s="85"/>
      <c r="EZ278" s="85"/>
      <c r="FA278" s="85"/>
      <c r="FB278" s="85"/>
      <c r="FC278" s="85"/>
    </row>
    <row r="279" spans="25:159" x14ac:dyDescent="0.2"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  <c r="AN279" s="85"/>
      <c r="AO279" s="85"/>
      <c r="AP279" s="85"/>
      <c r="AQ279" s="85"/>
      <c r="AR279" s="85"/>
      <c r="AS279" s="85"/>
      <c r="AT279" s="85"/>
      <c r="AU279" s="85"/>
      <c r="AV279" s="85"/>
      <c r="AW279" s="85"/>
      <c r="AX279" s="85"/>
      <c r="AY279" s="85"/>
      <c r="AZ279" s="85"/>
      <c r="BA279" s="85"/>
      <c r="BB279" s="85"/>
      <c r="BC279" s="85"/>
      <c r="BD279" s="85"/>
      <c r="BE279" s="85"/>
      <c r="BF279" s="85"/>
      <c r="BG279" s="85"/>
      <c r="BH279" s="85"/>
      <c r="BI279" s="85"/>
      <c r="BJ279" s="85"/>
      <c r="BK279" s="85"/>
      <c r="BL279" s="85"/>
      <c r="BM279" s="85"/>
      <c r="BN279" s="85"/>
      <c r="BO279" s="85"/>
      <c r="BP279" s="85"/>
      <c r="BQ279" s="85"/>
      <c r="BR279" s="85"/>
      <c r="BS279" s="85"/>
      <c r="BT279" s="85"/>
      <c r="BU279" s="85"/>
      <c r="BV279" s="85"/>
      <c r="BW279" s="85"/>
      <c r="BX279" s="85"/>
      <c r="BY279" s="85"/>
      <c r="BZ279" s="85"/>
      <c r="CA279" s="85"/>
      <c r="CB279" s="85"/>
      <c r="CC279" s="85"/>
      <c r="CD279" s="85"/>
      <c r="CE279" s="85"/>
      <c r="CF279" s="85"/>
      <c r="CG279" s="85"/>
      <c r="CH279" s="85"/>
      <c r="CI279" s="85"/>
      <c r="CJ279" s="85"/>
      <c r="CK279" s="85"/>
      <c r="CL279" s="85"/>
      <c r="CM279" s="85"/>
      <c r="CN279" s="85"/>
      <c r="CO279" s="85"/>
      <c r="CP279" s="85"/>
      <c r="CQ279" s="85"/>
      <c r="CR279" s="85"/>
      <c r="CS279" s="85"/>
      <c r="CT279" s="85"/>
      <c r="CU279" s="85"/>
      <c r="CV279" s="85"/>
      <c r="CW279" s="85"/>
      <c r="CX279" s="85"/>
      <c r="CY279" s="85"/>
      <c r="CZ279" s="85"/>
      <c r="DA279" s="85"/>
      <c r="DB279" s="85"/>
      <c r="DC279" s="85"/>
      <c r="DD279" s="85"/>
      <c r="DE279" s="85"/>
      <c r="DF279" s="85"/>
      <c r="DG279" s="85"/>
      <c r="DH279" s="85"/>
      <c r="DI279" s="85"/>
      <c r="DJ279" s="85"/>
      <c r="DK279" s="85"/>
      <c r="DL279" s="85"/>
      <c r="DM279" s="85"/>
      <c r="DN279" s="85"/>
      <c r="DO279" s="85"/>
      <c r="DP279" s="85"/>
      <c r="DQ279" s="85"/>
      <c r="DR279" s="85"/>
      <c r="DS279" s="85"/>
      <c r="DT279" s="85"/>
      <c r="DU279" s="85"/>
      <c r="DV279" s="85"/>
      <c r="DW279" s="85"/>
      <c r="DX279" s="85"/>
      <c r="DY279" s="85"/>
      <c r="DZ279" s="85"/>
      <c r="EA279" s="85"/>
      <c r="EB279" s="85"/>
      <c r="EC279" s="85"/>
      <c r="ED279" s="85"/>
      <c r="EE279" s="85"/>
      <c r="EF279" s="85"/>
      <c r="EG279" s="85"/>
      <c r="EH279" s="85"/>
      <c r="EI279" s="85"/>
      <c r="EJ279" s="85"/>
      <c r="EK279" s="85"/>
      <c r="EL279" s="85"/>
      <c r="EM279" s="85"/>
      <c r="EN279" s="85"/>
      <c r="EO279" s="85"/>
      <c r="EP279" s="85"/>
      <c r="EQ279" s="85"/>
      <c r="ER279" s="85"/>
      <c r="ES279" s="85"/>
      <c r="ET279" s="85"/>
      <c r="EU279" s="85"/>
      <c r="EV279" s="85"/>
      <c r="EW279" s="85"/>
      <c r="EX279" s="85"/>
      <c r="EY279" s="85"/>
      <c r="EZ279" s="85"/>
      <c r="FA279" s="85"/>
      <c r="FB279" s="85"/>
      <c r="FC279" s="85"/>
    </row>
    <row r="280" spans="25:159" x14ac:dyDescent="0.2"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  <c r="AN280" s="85"/>
      <c r="AO280" s="85"/>
      <c r="AP280" s="85"/>
      <c r="AQ280" s="85"/>
      <c r="AR280" s="85"/>
      <c r="AS280" s="85"/>
      <c r="AT280" s="85"/>
      <c r="AU280" s="85"/>
      <c r="AV280" s="85"/>
      <c r="AW280" s="85"/>
      <c r="AX280" s="85"/>
      <c r="AY280" s="85"/>
      <c r="AZ280" s="85"/>
      <c r="BA280" s="85"/>
      <c r="BB280" s="85"/>
      <c r="BC280" s="85"/>
      <c r="BD280" s="85"/>
      <c r="BE280" s="85"/>
      <c r="BF280" s="85"/>
      <c r="BG280" s="85"/>
      <c r="BH280" s="85"/>
      <c r="BI280" s="85"/>
      <c r="BJ280" s="85"/>
      <c r="BK280" s="85"/>
      <c r="BL280" s="85"/>
      <c r="BM280" s="85"/>
      <c r="BN280" s="85"/>
      <c r="BO280" s="85"/>
      <c r="BP280" s="85"/>
      <c r="BQ280" s="85"/>
      <c r="BR280" s="85"/>
      <c r="BS280" s="85"/>
      <c r="BT280" s="85"/>
      <c r="BU280" s="85"/>
      <c r="BV280" s="85"/>
      <c r="BW280" s="85"/>
      <c r="BX280" s="85"/>
      <c r="BY280" s="85"/>
      <c r="BZ280" s="85"/>
      <c r="CA280" s="85"/>
      <c r="CB280" s="85"/>
      <c r="CC280" s="85"/>
      <c r="CD280" s="85"/>
      <c r="CE280" s="85"/>
      <c r="CF280" s="85"/>
      <c r="CG280" s="85"/>
      <c r="CH280" s="85"/>
      <c r="CI280" s="85"/>
      <c r="CJ280" s="85"/>
      <c r="CK280" s="85"/>
      <c r="CL280" s="85"/>
      <c r="CM280" s="85"/>
      <c r="CN280" s="85"/>
      <c r="CO280" s="85"/>
      <c r="CP280" s="85"/>
      <c r="CQ280" s="85"/>
      <c r="CR280" s="85"/>
      <c r="CS280" s="85"/>
      <c r="CT280" s="85"/>
      <c r="CU280" s="85"/>
      <c r="CV280" s="85"/>
      <c r="CW280" s="85"/>
      <c r="CX280" s="85"/>
      <c r="CY280" s="85"/>
      <c r="CZ280" s="85"/>
      <c r="DA280" s="85"/>
      <c r="DB280" s="85"/>
      <c r="DC280" s="85"/>
      <c r="DD280" s="85"/>
      <c r="DE280" s="85"/>
      <c r="DF280" s="85"/>
      <c r="DG280" s="85"/>
      <c r="DH280" s="85"/>
      <c r="DI280" s="85"/>
      <c r="DJ280" s="85"/>
      <c r="DK280" s="85"/>
      <c r="DL280" s="85"/>
      <c r="DM280" s="85"/>
      <c r="DN280" s="85"/>
      <c r="DO280" s="85"/>
      <c r="DP280" s="85"/>
      <c r="DQ280" s="85"/>
      <c r="DR280" s="85"/>
      <c r="DS280" s="85"/>
      <c r="DT280" s="85"/>
      <c r="DU280" s="85"/>
      <c r="DV280" s="85"/>
      <c r="DW280" s="85"/>
      <c r="DX280" s="85"/>
      <c r="DY280" s="85"/>
      <c r="DZ280" s="85"/>
      <c r="EA280" s="85"/>
      <c r="EB280" s="85"/>
      <c r="EC280" s="85"/>
      <c r="ED280" s="85"/>
      <c r="EE280" s="85"/>
      <c r="EF280" s="85"/>
      <c r="EG280" s="85"/>
      <c r="EH280" s="85"/>
      <c r="EI280" s="85"/>
      <c r="EJ280" s="85"/>
      <c r="EK280" s="85"/>
      <c r="EL280" s="85"/>
      <c r="EM280" s="85"/>
      <c r="EN280" s="85"/>
      <c r="EO280" s="85"/>
      <c r="EP280" s="85"/>
      <c r="EQ280" s="85"/>
      <c r="ER280" s="85"/>
      <c r="ES280" s="85"/>
      <c r="ET280" s="85"/>
      <c r="EU280" s="85"/>
      <c r="EV280" s="85"/>
      <c r="EW280" s="85"/>
      <c r="EX280" s="85"/>
      <c r="EY280" s="85"/>
      <c r="EZ280" s="85"/>
      <c r="FA280" s="85"/>
      <c r="FB280" s="85"/>
      <c r="FC280" s="85"/>
    </row>
    <row r="281" spans="25:159" x14ac:dyDescent="0.2"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  <c r="AN281" s="85"/>
      <c r="AO281" s="85"/>
      <c r="AP281" s="85"/>
      <c r="AQ281" s="85"/>
      <c r="AR281" s="85"/>
      <c r="AS281" s="85"/>
      <c r="AT281" s="85"/>
      <c r="AU281" s="85"/>
      <c r="AV281" s="85"/>
      <c r="AW281" s="85"/>
      <c r="AX281" s="85"/>
      <c r="AY281" s="85"/>
      <c r="AZ281" s="85"/>
      <c r="BA281" s="85"/>
      <c r="BB281" s="85"/>
      <c r="BC281" s="85"/>
      <c r="BD281" s="85"/>
      <c r="BE281" s="85"/>
      <c r="BF281" s="85"/>
      <c r="BG281" s="85"/>
      <c r="BH281" s="85"/>
      <c r="BI281" s="85"/>
      <c r="BJ281" s="85"/>
      <c r="BK281" s="85"/>
      <c r="BL281" s="85"/>
      <c r="BM281" s="85"/>
      <c r="BN281" s="85"/>
      <c r="BO281" s="85"/>
      <c r="BP281" s="85"/>
      <c r="BQ281" s="85"/>
      <c r="BR281" s="85"/>
      <c r="BS281" s="85"/>
      <c r="BT281" s="85"/>
      <c r="BU281" s="85"/>
      <c r="BV281" s="85"/>
      <c r="BW281" s="85"/>
      <c r="BX281" s="85"/>
      <c r="BY281" s="85"/>
      <c r="BZ281" s="85"/>
      <c r="CA281" s="85"/>
      <c r="CB281" s="85"/>
      <c r="CC281" s="85"/>
      <c r="CD281" s="85"/>
      <c r="CE281" s="85"/>
      <c r="CF281" s="85"/>
      <c r="CG281" s="85"/>
      <c r="CH281" s="85"/>
      <c r="CI281" s="85"/>
      <c r="CJ281" s="85"/>
      <c r="CK281" s="85"/>
      <c r="CL281" s="85"/>
      <c r="CM281" s="85"/>
      <c r="CN281" s="85"/>
      <c r="CO281" s="85"/>
      <c r="CP281" s="85"/>
      <c r="CQ281" s="85"/>
      <c r="CR281" s="85"/>
      <c r="CS281" s="85"/>
      <c r="CT281" s="85"/>
      <c r="CU281" s="85"/>
      <c r="CV281" s="85"/>
      <c r="CW281" s="85"/>
      <c r="CX281" s="85"/>
      <c r="CY281" s="85"/>
      <c r="CZ281" s="85"/>
      <c r="DA281" s="85"/>
      <c r="DB281" s="85"/>
      <c r="DC281" s="85"/>
      <c r="DD281" s="85"/>
      <c r="DE281" s="85"/>
      <c r="DF281" s="85"/>
      <c r="DG281" s="85"/>
      <c r="DH281" s="85"/>
      <c r="DI281" s="85"/>
      <c r="DJ281" s="85"/>
      <c r="DK281" s="85"/>
      <c r="DL281" s="85"/>
      <c r="DM281" s="85"/>
      <c r="DN281" s="85"/>
      <c r="DO281" s="85"/>
      <c r="DP281" s="85"/>
      <c r="DQ281" s="85"/>
      <c r="DR281" s="85"/>
      <c r="DS281" s="85"/>
      <c r="DT281" s="85"/>
      <c r="DU281" s="85"/>
      <c r="DV281" s="85"/>
      <c r="DW281" s="85"/>
      <c r="DX281" s="85"/>
      <c r="DY281" s="85"/>
      <c r="DZ281" s="85"/>
      <c r="EA281" s="85"/>
      <c r="EB281" s="85"/>
      <c r="EC281" s="85"/>
      <c r="ED281" s="85"/>
      <c r="EE281" s="85"/>
      <c r="EF281" s="85"/>
      <c r="EG281" s="85"/>
      <c r="EH281" s="85"/>
      <c r="EI281" s="85"/>
      <c r="EJ281" s="85"/>
      <c r="EK281" s="85"/>
      <c r="EL281" s="85"/>
      <c r="EM281" s="85"/>
      <c r="EN281" s="85"/>
      <c r="EO281" s="85"/>
      <c r="EP281" s="85"/>
      <c r="EQ281" s="85"/>
      <c r="ER281" s="85"/>
      <c r="ES281" s="85"/>
      <c r="ET281" s="85"/>
      <c r="EU281" s="85"/>
      <c r="EV281" s="85"/>
      <c r="EW281" s="85"/>
      <c r="EX281" s="85"/>
      <c r="EY281" s="85"/>
      <c r="EZ281" s="85"/>
      <c r="FA281" s="85"/>
      <c r="FB281" s="85"/>
      <c r="FC281" s="85"/>
    </row>
    <row r="282" spans="25:159" x14ac:dyDescent="0.2"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5"/>
      <c r="AJ282" s="85"/>
      <c r="AK282" s="85"/>
      <c r="AL282" s="85"/>
      <c r="AM282" s="85"/>
      <c r="AN282" s="85"/>
      <c r="AO282" s="85"/>
      <c r="AP282" s="85"/>
      <c r="AQ282" s="85"/>
      <c r="AR282" s="85"/>
      <c r="AS282" s="85"/>
      <c r="AT282" s="85"/>
      <c r="AU282" s="85"/>
      <c r="AV282" s="85"/>
      <c r="AW282" s="85"/>
      <c r="AX282" s="85"/>
      <c r="AY282" s="85"/>
      <c r="AZ282" s="85"/>
      <c r="BA282" s="85"/>
      <c r="BB282" s="85"/>
      <c r="BC282" s="85"/>
      <c r="BD282" s="85"/>
      <c r="BE282" s="85"/>
      <c r="BF282" s="85"/>
      <c r="BG282" s="85"/>
      <c r="BH282" s="85"/>
      <c r="BI282" s="85"/>
      <c r="BJ282" s="85"/>
      <c r="BK282" s="85"/>
      <c r="BL282" s="85"/>
      <c r="BM282" s="85"/>
      <c r="BN282" s="85"/>
      <c r="BO282" s="85"/>
      <c r="BP282" s="85"/>
      <c r="BQ282" s="85"/>
      <c r="BR282" s="85"/>
      <c r="BS282" s="85"/>
      <c r="BT282" s="85"/>
      <c r="BU282" s="85"/>
      <c r="BV282" s="85"/>
      <c r="BW282" s="85"/>
      <c r="BX282" s="85"/>
      <c r="BY282" s="85"/>
      <c r="BZ282" s="85"/>
      <c r="CA282" s="85"/>
      <c r="CB282" s="85"/>
      <c r="CC282" s="85"/>
      <c r="CD282" s="85"/>
      <c r="CE282" s="85"/>
      <c r="CF282" s="85"/>
      <c r="CG282" s="85"/>
      <c r="CH282" s="85"/>
      <c r="CI282" s="85"/>
      <c r="CJ282" s="85"/>
      <c r="CK282" s="85"/>
      <c r="CL282" s="85"/>
      <c r="CM282" s="85"/>
      <c r="CN282" s="85"/>
      <c r="CO282" s="85"/>
      <c r="CP282" s="85"/>
      <c r="CQ282" s="85"/>
      <c r="CR282" s="85"/>
      <c r="CS282" s="85"/>
      <c r="CT282" s="85"/>
      <c r="CU282" s="85"/>
      <c r="CV282" s="85"/>
      <c r="CW282" s="85"/>
      <c r="CX282" s="85"/>
      <c r="CY282" s="85"/>
      <c r="CZ282" s="85"/>
      <c r="DA282" s="85"/>
      <c r="DB282" s="85"/>
      <c r="DC282" s="85"/>
      <c r="DD282" s="85"/>
      <c r="DE282" s="85"/>
      <c r="DF282" s="85"/>
      <c r="DG282" s="85"/>
      <c r="DH282" s="85"/>
      <c r="DI282" s="85"/>
      <c r="DJ282" s="85"/>
      <c r="DK282" s="85"/>
      <c r="DL282" s="85"/>
      <c r="DM282" s="85"/>
      <c r="DN282" s="85"/>
      <c r="DO282" s="85"/>
      <c r="DP282" s="85"/>
      <c r="DQ282" s="85"/>
      <c r="DR282" s="85"/>
      <c r="DS282" s="85"/>
      <c r="DT282" s="85"/>
      <c r="DU282" s="85"/>
      <c r="DV282" s="85"/>
      <c r="DW282" s="85"/>
      <c r="DX282" s="85"/>
      <c r="DY282" s="85"/>
      <c r="DZ282" s="85"/>
      <c r="EA282" s="85"/>
      <c r="EB282" s="85"/>
      <c r="EC282" s="85"/>
      <c r="ED282" s="85"/>
      <c r="EE282" s="85"/>
      <c r="EF282" s="85"/>
      <c r="EG282" s="85"/>
      <c r="EH282" s="85"/>
      <c r="EI282" s="85"/>
      <c r="EJ282" s="85"/>
      <c r="EK282" s="85"/>
      <c r="EL282" s="85"/>
      <c r="EM282" s="85"/>
      <c r="EN282" s="85"/>
      <c r="EO282" s="85"/>
      <c r="EP282" s="85"/>
      <c r="EQ282" s="85"/>
      <c r="ER282" s="85"/>
      <c r="ES282" s="85"/>
      <c r="ET282" s="85"/>
      <c r="EU282" s="85"/>
      <c r="EV282" s="85"/>
      <c r="EW282" s="85"/>
      <c r="EX282" s="85"/>
      <c r="EY282" s="85"/>
      <c r="EZ282" s="85"/>
      <c r="FA282" s="85"/>
      <c r="FB282" s="85"/>
      <c r="FC282" s="85"/>
    </row>
    <row r="283" spans="25:159" x14ac:dyDescent="0.2"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  <c r="AI283" s="85"/>
      <c r="AJ283" s="85"/>
      <c r="AK283" s="85"/>
      <c r="AL283" s="85"/>
      <c r="AM283" s="85"/>
      <c r="AN283" s="85"/>
      <c r="AO283" s="85"/>
      <c r="AP283" s="85"/>
      <c r="AQ283" s="85"/>
      <c r="AR283" s="85"/>
      <c r="AS283" s="85"/>
      <c r="AT283" s="85"/>
      <c r="AU283" s="85"/>
      <c r="AV283" s="85"/>
      <c r="AW283" s="85"/>
      <c r="AX283" s="85"/>
      <c r="AY283" s="85"/>
      <c r="AZ283" s="85"/>
      <c r="BA283" s="85"/>
      <c r="BB283" s="85"/>
      <c r="BC283" s="85"/>
      <c r="BD283" s="85"/>
      <c r="BE283" s="85"/>
      <c r="BF283" s="85"/>
      <c r="BG283" s="85"/>
      <c r="BH283" s="85"/>
      <c r="BI283" s="85"/>
      <c r="BJ283" s="85"/>
      <c r="BK283" s="85"/>
      <c r="BL283" s="85"/>
      <c r="BM283" s="85"/>
      <c r="BN283" s="85"/>
      <c r="BO283" s="85"/>
      <c r="BP283" s="85"/>
      <c r="BQ283" s="85"/>
      <c r="BR283" s="85"/>
      <c r="BS283" s="85"/>
      <c r="BT283" s="85"/>
      <c r="BU283" s="85"/>
      <c r="BV283" s="85"/>
      <c r="BW283" s="85"/>
      <c r="BX283" s="85"/>
      <c r="BY283" s="85"/>
      <c r="BZ283" s="85"/>
      <c r="CA283" s="85"/>
      <c r="CB283" s="85"/>
      <c r="CC283" s="85"/>
      <c r="CD283" s="85"/>
      <c r="CE283" s="85"/>
      <c r="CF283" s="85"/>
      <c r="CG283" s="85"/>
      <c r="CH283" s="85"/>
      <c r="CI283" s="85"/>
      <c r="CJ283" s="85"/>
      <c r="CK283" s="85"/>
      <c r="CL283" s="85"/>
      <c r="CM283" s="85"/>
      <c r="CN283" s="85"/>
      <c r="CO283" s="85"/>
      <c r="CP283" s="85"/>
      <c r="CQ283" s="85"/>
      <c r="CR283" s="85"/>
      <c r="CS283" s="85"/>
      <c r="CT283" s="85"/>
      <c r="CU283" s="85"/>
      <c r="CV283" s="85"/>
      <c r="CW283" s="85"/>
      <c r="CX283" s="85"/>
      <c r="CY283" s="85"/>
      <c r="CZ283" s="85"/>
      <c r="DA283" s="85"/>
      <c r="DB283" s="85"/>
      <c r="DC283" s="85"/>
      <c r="DD283" s="85"/>
      <c r="DE283" s="85"/>
      <c r="DF283" s="85"/>
      <c r="DG283" s="85"/>
      <c r="DH283" s="85"/>
      <c r="DI283" s="85"/>
      <c r="DJ283" s="85"/>
      <c r="DK283" s="85"/>
      <c r="DL283" s="85"/>
      <c r="DM283" s="85"/>
      <c r="DN283" s="85"/>
      <c r="DO283" s="85"/>
      <c r="DP283" s="85"/>
      <c r="DQ283" s="85"/>
      <c r="DR283" s="85"/>
      <c r="DS283" s="85"/>
      <c r="DT283" s="85"/>
      <c r="DU283" s="85"/>
      <c r="DV283" s="85"/>
      <c r="DW283" s="85"/>
      <c r="DX283" s="85"/>
      <c r="DY283" s="85"/>
      <c r="DZ283" s="85"/>
      <c r="EA283" s="85"/>
      <c r="EB283" s="85"/>
      <c r="EC283" s="85"/>
      <c r="ED283" s="85"/>
      <c r="EE283" s="85"/>
      <c r="EF283" s="85"/>
      <c r="EG283" s="85"/>
      <c r="EH283" s="85"/>
      <c r="EI283" s="85"/>
      <c r="EJ283" s="85"/>
      <c r="EK283" s="85"/>
      <c r="EL283" s="85"/>
      <c r="EM283" s="85"/>
      <c r="EN283" s="85"/>
      <c r="EO283" s="85"/>
      <c r="EP283" s="85"/>
      <c r="EQ283" s="85"/>
      <c r="ER283" s="85"/>
      <c r="ES283" s="85"/>
      <c r="ET283" s="85"/>
      <c r="EU283" s="85"/>
      <c r="EV283" s="85"/>
      <c r="EW283" s="85"/>
      <c r="EX283" s="85"/>
      <c r="EY283" s="85"/>
      <c r="EZ283" s="85"/>
      <c r="FA283" s="85"/>
      <c r="FB283" s="85"/>
      <c r="FC283" s="85"/>
    </row>
    <row r="284" spans="25:159" x14ac:dyDescent="0.2"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5"/>
      <c r="AJ284" s="85"/>
      <c r="AK284" s="85"/>
      <c r="AL284" s="85"/>
      <c r="AM284" s="85"/>
      <c r="AN284" s="85"/>
      <c r="AO284" s="85"/>
      <c r="AP284" s="85"/>
      <c r="AQ284" s="85"/>
      <c r="AR284" s="85"/>
      <c r="AS284" s="85"/>
      <c r="AT284" s="85"/>
      <c r="AU284" s="85"/>
      <c r="AV284" s="85"/>
      <c r="AW284" s="85"/>
      <c r="AX284" s="85"/>
      <c r="AY284" s="85"/>
      <c r="AZ284" s="85"/>
      <c r="BA284" s="85"/>
      <c r="BB284" s="85"/>
      <c r="BC284" s="85"/>
      <c r="BD284" s="85"/>
      <c r="BE284" s="85"/>
      <c r="BF284" s="85"/>
      <c r="BG284" s="85"/>
      <c r="BH284" s="85"/>
      <c r="BI284" s="85"/>
      <c r="BJ284" s="85"/>
      <c r="BK284" s="85"/>
      <c r="BL284" s="85"/>
      <c r="BM284" s="85"/>
      <c r="BN284" s="85"/>
      <c r="BO284" s="85"/>
      <c r="BP284" s="85"/>
      <c r="BQ284" s="85"/>
      <c r="BR284" s="85"/>
      <c r="BS284" s="85"/>
      <c r="BT284" s="85"/>
      <c r="BU284" s="85"/>
      <c r="BV284" s="85"/>
      <c r="BW284" s="85"/>
      <c r="BX284" s="85"/>
      <c r="BY284" s="85"/>
      <c r="BZ284" s="85"/>
      <c r="CA284" s="85"/>
      <c r="CB284" s="85"/>
      <c r="CC284" s="85"/>
      <c r="CD284" s="85"/>
      <c r="CE284" s="85"/>
      <c r="CF284" s="85"/>
      <c r="CG284" s="85"/>
      <c r="CH284" s="85"/>
      <c r="CI284" s="85"/>
      <c r="CJ284" s="85"/>
      <c r="CK284" s="85"/>
      <c r="CL284" s="85"/>
      <c r="CM284" s="85"/>
      <c r="CN284" s="85"/>
      <c r="CO284" s="85"/>
      <c r="CP284" s="85"/>
      <c r="CQ284" s="85"/>
      <c r="CR284" s="85"/>
      <c r="CS284" s="85"/>
      <c r="CT284" s="85"/>
      <c r="CU284" s="85"/>
      <c r="CV284" s="85"/>
      <c r="CW284" s="85"/>
      <c r="CX284" s="85"/>
      <c r="CY284" s="85"/>
      <c r="CZ284" s="85"/>
      <c r="DA284" s="85"/>
      <c r="DB284" s="85"/>
      <c r="DC284" s="85"/>
      <c r="DD284" s="85"/>
      <c r="DE284" s="85"/>
      <c r="DF284" s="85"/>
      <c r="DG284" s="85"/>
      <c r="DH284" s="85"/>
      <c r="DI284" s="85"/>
      <c r="DJ284" s="85"/>
      <c r="DK284" s="85"/>
      <c r="DL284" s="85"/>
      <c r="DM284" s="85"/>
      <c r="DN284" s="85"/>
      <c r="DO284" s="85"/>
      <c r="DP284" s="85"/>
      <c r="DQ284" s="85"/>
      <c r="DR284" s="85"/>
      <c r="DS284" s="85"/>
      <c r="DT284" s="85"/>
      <c r="DU284" s="85"/>
      <c r="DV284" s="85"/>
      <c r="DW284" s="85"/>
      <c r="DX284" s="85"/>
      <c r="DY284" s="85"/>
      <c r="DZ284" s="85"/>
      <c r="EA284" s="85"/>
      <c r="EB284" s="85"/>
      <c r="EC284" s="85"/>
      <c r="ED284" s="85"/>
      <c r="EE284" s="85"/>
      <c r="EF284" s="85"/>
      <c r="EG284" s="85"/>
      <c r="EH284" s="85"/>
      <c r="EI284" s="85"/>
      <c r="EJ284" s="85"/>
      <c r="EK284" s="85"/>
      <c r="EL284" s="85"/>
      <c r="EM284" s="85"/>
      <c r="EN284" s="85"/>
      <c r="EO284" s="85"/>
      <c r="EP284" s="85"/>
      <c r="EQ284" s="85"/>
      <c r="ER284" s="85"/>
      <c r="ES284" s="85"/>
      <c r="ET284" s="85"/>
      <c r="EU284" s="85"/>
      <c r="EV284" s="85"/>
      <c r="EW284" s="85"/>
      <c r="EX284" s="85"/>
      <c r="EY284" s="85"/>
      <c r="EZ284" s="85"/>
      <c r="FA284" s="85"/>
      <c r="FB284" s="85"/>
      <c r="FC284" s="85"/>
    </row>
    <row r="285" spans="25:159" x14ac:dyDescent="0.2"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  <c r="BA285" s="85"/>
      <c r="BB285" s="85"/>
      <c r="BC285" s="85"/>
      <c r="BD285" s="85"/>
      <c r="BE285" s="85"/>
      <c r="BF285" s="85"/>
      <c r="BG285" s="85"/>
      <c r="BH285" s="85"/>
      <c r="BI285" s="85"/>
      <c r="BJ285" s="85"/>
      <c r="BK285" s="85"/>
      <c r="BL285" s="85"/>
      <c r="BM285" s="85"/>
      <c r="BN285" s="85"/>
      <c r="BO285" s="85"/>
      <c r="BP285" s="85"/>
      <c r="BQ285" s="85"/>
      <c r="BR285" s="85"/>
      <c r="BS285" s="85"/>
      <c r="BT285" s="85"/>
      <c r="BU285" s="85"/>
      <c r="BV285" s="85"/>
      <c r="BW285" s="85"/>
      <c r="BX285" s="85"/>
      <c r="BY285" s="85"/>
      <c r="BZ285" s="85"/>
      <c r="CA285" s="85"/>
      <c r="CB285" s="85"/>
      <c r="CC285" s="85"/>
      <c r="CD285" s="85"/>
      <c r="CE285" s="85"/>
      <c r="CF285" s="85"/>
      <c r="CG285" s="85"/>
      <c r="CH285" s="85"/>
      <c r="CI285" s="85"/>
      <c r="CJ285" s="85"/>
      <c r="CK285" s="85"/>
      <c r="CL285" s="85"/>
      <c r="CM285" s="85"/>
      <c r="CN285" s="85"/>
      <c r="CO285" s="85"/>
      <c r="CP285" s="85"/>
      <c r="CQ285" s="85"/>
      <c r="CR285" s="85"/>
      <c r="CS285" s="85"/>
      <c r="CT285" s="85"/>
      <c r="CU285" s="85"/>
      <c r="CV285" s="85"/>
      <c r="CW285" s="85"/>
      <c r="CX285" s="85"/>
      <c r="CY285" s="85"/>
      <c r="CZ285" s="85"/>
      <c r="DA285" s="85"/>
      <c r="DB285" s="85"/>
      <c r="DC285" s="85"/>
      <c r="DD285" s="85"/>
      <c r="DE285" s="85"/>
      <c r="DF285" s="85"/>
      <c r="DG285" s="85"/>
      <c r="DH285" s="85"/>
      <c r="DI285" s="85"/>
      <c r="DJ285" s="85"/>
      <c r="DK285" s="85"/>
      <c r="DL285" s="85"/>
      <c r="DM285" s="85"/>
      <c r="DN285" s="85"/>
      <c r="DO285" s="85"/>
      <c r="DP285" s="85"/>
      <c r="DQ285" s="85"/>
      <c r="DR285" s="85"/>
      <c r="DS285" s="85"/>
      <c r="DT285" s="85"/>
      <c r="DU285" s="85"/>
      <c r="DV285" s="85"/>
      <c r="DW285" s="85"/>
      <c r="DX285" s="85"/>
      <c r="DY285" s="85"/>
      <c r="DZ285" s="85"/>
      <c r="EA285" s="85"/>
      <c r="EB285" s="85"/>
      <c r="EC285" s="85"/>
      <c r="ED285" s="85"/>
      <c r="EE285" s="85"/>
      <c r="EF285" s="85"/>
      <c r="EG285" s="85"/>
      <c r="EH285" s="85"/>
      <c r="EI285" s="85"/>
      <c r="EJ285" s="85"/>
      <c r="EK285" s="85"/>
      <c r="EL285" s="85"/>
      <c r="EM285" s="85"/>
      <c r="EN285" s="85"/>
      <c r="EO285" s="85"/>
      <c r="EP285" s="85"/>
      <c r="EQ285" s="85"/>
      <c r="ER285" s="85"/>
      <c r="ES285" s="85"/>
      <c r="ET285" s="85"/>
      <c r="EU285" s="85"/>
      <c r="EV285" s="85"/>
      <c r="EW285" s="85"/>
      <c r="EX285" s="85"/>
      <c r="EY285" s="85"/>
      <c r="EZ285" s="85"/>
      <c r="FA285" s="85"/>
      <c r="FB285" s="85"/>
      <c r="FC285" s="85"/>
    </row>
    <row r="286" spans="25:159" x14ac:dyDescent="0.2"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  <c r="AN286" s="85"/>
      <c r="AO286" s="85"/>
      <c r="AP286" s="85"/>
      <c r="AQ286" s="85"/>
      <c r="AR286" s="85"/>
      <c r="AS286" s="85"/>
      <c r="AT286" s="85"/>
      <c r="AU286" s="85"/>
      <c r="AV286" s="85"/>
      <c r="AW286" s="85"/>
      <c r="AX286" s="85"/>
      <c r="AY286" s="85"/>
      <c r="AZ286" s="85"/>
      <c r="BA286" s="85"/>
      <c r="BB286" s="85"/>
      <c r="BC286" s="85"/>
      <c r="BD286" s="85"/>
      <c r="BE286" s="85"/>
      <c r="BF286" s="85"/>
      <c r="BG286" s="85"/>
      <c r="BH286" s="85"/>
      <c r="BI286" s="85"/>
      <c r="BJ286" s="85"/>
      <c r="BK286" s="85"/>
      <c r="BL286" s="85"/>
      <c r="BM286" s="85"/>
      <c r="BN286" s="85"/>
      <c r="BO286" s="85"/>
      <c r="BP286" s="85"/>
      <c r="BQ286" s="85"/>
      <c r="BR286" s="85"/>
      <c r="BS286" s="85"/>
      <c r="BT286" s="85"/>
      <c r="BU286" s="85"/>
      <c r="BV286" s="85"/>
      <c r="BW286" s="85"/>
      <c r="BX286" s="85"/>
      <c r="BY286" s="85"/>
      <c r="BZ286" s="85"/>
      <c r="CA286" s="85"/>
      <c r="CB286" s="85"/>
      <c r="CC286" s="85"/>
      <c r="CD286" s="85"/>
      <c r="CE286" s="85"/>
      <c r="CF286" s="85"/>
      <c r="CG286" s="85"/>
      <c r="CH286" s="85"/>
      <c r="CI286" s="85"/>
      <c r="CJ286" s="85"/>
      <c r="CK286" s="85"/>
      <c r="CL286" s="85"/>
      <c r="CM286" s="85"/>
      <c r="CN286" s="85"/>
      <c r="CO286" s="85"/>
      <c r="CP286" s="85"/>
      <c r="CQ286" s="85"/>
      <c r="CR286" s="85"/>
      <c r="CS286" s="85"/>
      <c r="CT286" s="85"/>
      <c r="CU286" s="85"/>
      <c r="CV286" s="85"/>
      <c r="CW286" s="85"/>
      <c r="CX286" s="85"/>
      <c r="CY286" s="85"/>
      <c r="CZ286" s="85"/>
      <c r="DA286" s="85"/>
      <c r="DB286" s="85"/>
      <c r="DC286" s="85"/>
      <c r="DD286" s="85"/>
      <c r="DE286" s="85"/>
      <c r="DF286" s="85"/>
      <c r="DG286" s="85"/>
      <c r="DH286" s="85"/>
      <c r="DI286" s="85"/>
      <c r="DJ286" s="85"/>
      <c r="DK286" s="85"/>
      <c r="DL286" s="85"/>
      <c r="DM286" s="85"/>
      <c r="DN286" s="85"/>
      <c r="DO286" s="85"/>
      <c r="DP286" s="85"/>
      <c r="DQ286" s="85"/>
      <c r="DR286" s="85"/>
      <c r="DS286" s="85"/>
      <c r="DT286" s="85"/>
      <c r="DU286" s="85"/>
      <c r="DV286" s="85"/>
      <c r="DW286" s="85"/>
      <c r="DX286" s="85"/>
      <c r="DY286" s="85"/>
      <c r="DZ286" s="85"/>
      <c r="EA286" s="85"/>
      <c r="EB286" s="85"/>
      <c r="EC286" s="85"/>
      <c r="ED286" s="85"/>
      <c r="EE286" s="85"/>
      <c r="EF286" s="85"/>
      <c r="EG286" s="85"/>
      <c r="EH286" s="85"/>
      <c r="EI286" s="85"/>
      <c r="EJ286" s="85"/>
      <c r="EK286" s="85"/>
      <c r="EL286" s="85"/>
      <c r="EM286" s="85"/>
      <c r="EN286" s="85"/>
      <c r="EO286" s="85"/>
      <c r="EP286" s="85"/>
      <c r="EQ286" s="85"/>
      <c r="ER286" s="85"/>
      <c r="ES286" s="85"/>
      <c r="ET286" s="85"/>
      <c r="EU286" s="85"/>
      <c r="EV286" s="85"/>
      <c r="EW286" s="85"/>
      <c r="EX286" s="85"/>
      <c r="EY286" s="85"/>
      <c r="EZ286" s="85"/>
      <c r="FA286" s="85"/>
      <c r="FB286" s="85"/>
      <c r="FC286" s="85"/>
    </row>
    <row r="287" spans="25:159" x14ac:dyDescent="0.2"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5"/>
      <c r="AJ287" s="85"/>
      <c r="AK287" s="85"/>
      <c r="AL287" s="85"/>
      <c r="AM287" s="85"/>
      <c r="AN287" s="85"/>
      <c r="AO287" s="85"/>
      <c r="AP287" s="85"/>
      <c r="AQ287" s="85"/>
      <c r="AR287" s="85"/>
      <c r="AS287" s="85"/>
      <c r="AT287" s="85"/>
      <c r="AU287" s="85"/>
      <c r="AV287" s="85"/>
      <c r="AW287" s="85"/>
      <c r="AX287" s="85"/>
      <c r="AY287" s="85"/>
      <c r="AZ287" s="85"/>
      <c r="BA287" s="85"/>
      <c r="BB287" s="85"/>
      <c r="BC287" s="85"/>
      <c r="BD287" s="85"/>
      <c r="BE287" s="85"/>
      <c r="BF287" s="85"/>
      <c r="BG287" s="85"/>
      <c r="BH287" s="85"/>
      <c r="BI287" s="85"/>
      <c r="BJ287" s="85"/>
      <c r="BK287" s="85"/>
      <c r="BL287" s="85"/>
      <c r="BM287" s="85"/>
      <c r="BN287" s="85"/>
      <c r="BO287" s="85"/>
      <c r="BP287" s="85"/>
      <c r="BQ287" s="85"/>
      <c r="BR287" s="85"/>
      <c r="BS287" s="85"/>
      <c r="BT287" s="85"/>
      <c r="BU287" s="85"/>
      <c r="BV287" s="85"/>
      <c r="BW287" s="85"/>
      <c r="BX287" s="85"/>
      <c r="BY287" s="85"/>
      <c r="BZ287" s="85"/>
      <c r="CA287" s="85"/>
      <c r="CB287" s="85"/>
      <c r="CC287" s="85"/>
      <c r="CD287" s="85"/>
      <c r="CE287" s="85"/>
      <c r="CF287" s="85"/>
      <c r="CG287" s="85"/>
      <c r="CH287" s="85"/>
      <c r="CI287" s="85"/>
      <c r="CJ287" s="85"/>
      <c r="CK287" s="85"/>
      <c r="CL287" s="85"/>
      <c r="CM287" s="85"/>
      <c r="CN287" s="85"/>
      <c r="CO287" s="85"/>
      <c r="CP287" s="85"/>
      <c r="CQ287" s="85"/>
      <c r="CR287" s="85"/>
      <c r="CS287" s="85"/>
      <c r="CT287" s="85"/>
      <c r="CU287" s="85"/>
      <c r="CV287" s="85"/>
      <c r="CW287" s="85"/>
      <c r="CX287" s="85"/>
      <c r="CY287" s="85"/>
      <c r="CZ287" s="85"/>
      <c r="DA287" s="85"/>
      <c r="DB287" s="85"/>
      <c r="DC287" s="85"/>
      <c r="DD287" s="85"/>
      <c r="DE287" s="85"/>
      <c r="DF287" s="85"/>
      <c r="DG287" s="85"/>
      <c r="DH287" s="85"/>
      <c r="DI287" s="85"/>
      <c r="DJ287" s="85"/>
      <c r="DK287" s="85"/>
      <c r="DL287" s="85"/>
      <c r="DM287" s="85"/>
      <c r="DN287" s="85"/>
      <c r="DO287" s="85"/>
      <c r="DP287" s="85"/>
      <c r="DQ287" s="85"/>
      <c r="DR287" s="85"/>
      <c r="DS287" s="85"/>
      <c r="DT287" s="85"/>
      <c r="DU287" s="85"/>
      <c r="DV287" s="85"/>
      <c r="DW287" s="85"/>
      <c r="DX287" s="85"/>
      <c r="DY287" s="85"/>
      <c r="DZ287" s="85"/>
      <c r="EA287" s="85"/>
      <c r="EB287" s="85"/>
      <c r="EC287" s="85"/>
      <c r="ED287" s="85"/>
      <c r="EE287" s="85"/>
      <c r="EF287" s="85"/>
      <c r="EG287" s="85"/>
      <c r="EH287" s="85"/>
      <c r="EI287" s="85"/>
      <c r="EJ287" s="85"/>
      <c r="EK287" s="85"/>
      <c r="EL287" s="85"/>
      <c r="EM287" s="85"/>
      <c r="EN287" s="85"/>
      <c r="EO287" s="85"/>
      <c r="EP287" s="85"/>
      <c r="EQ287" s="85"/>
      <c r="ER287" s="85"/>
      <c r="ES287" s="85"/>
      <c r="ET287" s="85"/>
      <c r="EU287" s="85"/>
      <c r="EV287" s="85"/>
      <c r="EW287" s="85"/>
      <c r="EX287" s="85"/>
      <c r="EY287" s="85"/>
      <c r="EZ287" s="85"/>
      <c r="FA287" s="85"/>
      <c r="FB287" s="85"/>
      <c r="FC287" s="85"/>
    </row>
    <row r="288" spans="25:159" x14ac:dyDescent="0.2"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  <c r="AN288" s="85"/>
      <c r="AO288" s="85"/>
      <c r="AP288" s="85"/>
      <c r="AQ288" s="85"/>
      <c r="AR288" s="85"/>
      <c r="AS288" s="85"/>
      <c r="AT288" s="85"/>
      <c r="AU288" s="85"/>
      <c r="AV288" s="85"/>
      <c r="AW288" s="85"/>
      <c r="AX288" s="85"/>
      <c r="AY288" s="85"/>
      <c r="AZ288" s="85"/>
      <c r="BA288" s="85"/>
      <c r="BB288" s="85"/>
      <c r="BC288" s="85"/>
      <c r="BD288" s="85"/>
      <c r="BE288" s="85"/>
      <c r="BF288" s="85"/>
      <c r="BG288" s="85"/>
      <c r="BH288" s="85"/>
      <c r="BI288" s="85"/>
      <c r="BJ288" s="85"/>
      <c r="BK288" s="85"/>
      <c r="BL288" s="85"/>
      <c r="BM288" s="85"/>
      <c r="BN288" s="85"/>
      <c r="BO288" s="85"/>
      <c r="BP288" s="85"/>
      <c r="BQ288" s="85"/>
      <c r="BR288" s="85"/>
      <c r="BS288" s="85"/>
      <c r="BT288" s="85"/>
      <c r="BU288" s="85"/>
      <c r="BV288" s="85"/>
      <c r="BW288" s="85"/>
      <c r="BX288" s="85"/>
      <c r="BY288" s="85"/>
      <c r="BZ288" s="85"/>
      <c r="CA288" s="85"/>
      <c r="CB288" s="85"/>
      <c r="CC288" s="85"/>
      <c r="CD288" s="85"/>
      <c r="CE288" s="85"/>
      <c r="CF288" s="85"/>
      <c r="CG288" s="85"/>
      <c r="CH288" s="85"/>
      <c r="CI288" s="85"/>
      <c r="CJ288" s="85"/>
      <c r="CK288" s="85"/>
      <c r="CL288" s="85"/>
      <c r="CM288" s="85"/>
      <c r="CN288" s="85"/>
      <c r="CO288" s="85"/>
      <c r="CP288" s="85"/>
      <c r="CQ288" s="85"/>
      <c r="CR288" s="85"/>
      <c r="CS288" s="85"/>
      <c r="CT288" s="85"/>
      <c r="CU288" s="85"/>
      <c r="CV288" s="85"/>
      <c r="CW288" s="85"/>
      <c r="CX288" s="85"/>
      <c r="CY288" s="85"/>
      <c r="CZ288" s="85"/>
      <c r="DA288" s="85"/>
      <c r="DB288" s="85"/>
      <c r="DC288" s="85"/>
      <c r="DD288" s="85"/>
      <c r="DE288" s="85"/>
      <c r="DF288" s="85"/>
      <c r="DG288" s="85"/>
      <c r="DH288" s="85"/>
      <c r="DI288" s="85"/>
      <c r="DJ288" s="85"/>
      <c r="DK288" s="85"/>
      <c r="DL288" s="85"/>
      <c r="DM288" s="85"/>
      <c r="DN288" s="85"/>
      <c r="DO288" s="85"/>
      <c r="DP288" s="85"/>
      <c r="DQ288" s="85"/>
      <c r="DR288" s="85"/>
      <c r="DS288" s="85"/>
      <c r="DT288" s="85"/>
      <c r="DU288" s="85"/>
      <c r="DV288" s="85"/>
      <c r="DW288" s="85"/>
      <c r="DX288" s="85"/>
      <c r="DY288" s="85"/>
      <c r="DZ288" s="85"/>
      <c r="EA288" s="85"/>
      <c r="EB288" s="85"/>
      <c r="EC288" s="85"/>
      <c r="ED288" s="85"/>
      <c r="EE288" s="85"/>
      <c r="EF288" s="85"/>
      <c r="EG288" s="85"/>
      <c r="EH288" s="85"/>
      <c r="EI288" s="85"/>
      <c r="EJ288" s="85"/>
      <c r="EK288" s="85"/>
      <c r="EL288" s="85"/>
      <c r="EM288" s="85"/>
      <c r="EN288" s="85"/>
      <c r="EO288" s="85"/>
      <c r="EP288" s="85"/>
      <c r="EQ288" s="85"/>
      <c r="ER288" s="85"/>
      <c r="ES288" s="85"/>
      <c r="ET288" s="85"/>
      <c r="EU288" s="85"/>
      <c r="EV288" s="85"/>
      <c r="EW288" s="85"/>
      <c r="EX288" s="85"/>
      <c r="EY288" s="85"/>
      <c r="EZ288" s="85"/>
      <c r="FA288" s="85"/>
      <c r="FB288" s="85"/>
      <c r="FC288" s="85"/>
    </row>
    <row r="289" spans="25:159" x14ac:dyDescent="0.2"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  <c r="BA289" s="85"/>
      <c r="BB289" s="85"/>
      <c r="BC289" s="85"/>
      <c r="BD289" s="85"/>
      <c r="BE289" s="85"/>
      <c r="BF289" s="85"/>
      <c r="BG289" s="85"/>
      <c r="BH289" s="85"/>
      <c r="BI289" s="85"/>
      <c r="BJ289" s="85"/>
      <c r="BK289" s="85"/>
      <c r="BL289" s="85"/>
      <c r="BM289" s="85"/>
      <c r="BN289" s="85"/>
      <c r="BO289" s="85"/>
      <c r="BP289" s="85"/>
      <c r="BQ289" s="85"/>
      <c r="BR289" s="85"/>
      <c r="BS289" s="85"/>
      <c r="BT289" s="85"/>
      <c r="BU289" s="85"/>
      <c r="BV289" s="85"/>
      <c r="BW289" s="85"/>
      <c r="BX289" s="85"/>
      <c r="BY289" s="85"/>
      <c r="BZ289" s="85"/>
      <c r="CA289" s="85"/>
      <c r="CB289" s="85"/>
      <c r="CC289" s="85"/>
      <c r="CD289" s="85"/>
      <c r="CE289" s="85"/>
      <c r="CF289" s="85"/>
      <c r="CG289" s="85"/>
      <c r="CH289" s="85"/>
      <c r="CI289" s="85"/>
      <c r="CJ289" s="85"/>
      <c r="CK289" s="85"/>
      <c r="CL289" s="85"/>
      <c r="CM289" s="85"/>
      <c r="CN289" s="85"/>
      <c r="CO289" s="85"/>
      <c r="CP289" s="85"/>
      <c r="CQ289" s="85"/>
      <c r="CR289" s="85"/>
      <c r="CS289" s="85"/>
      <c r="CT289" s="85"/>
      <c r="CU289" s="85"/>
      <c r="CV289" s="85"/>
      <c r="CW289" s="85"/>
      <c r="CX289" s="85"/>
      <c r="CY289" s="85"/>
      <c r="CZ289" s="85"/>
      <c r="DA289" s="85"/>
      <c r="DB289" s="85"/>
      <c r="DC289" s="85"/>
      <c r="DD289" s="85"/>
      <c r="DE289" s="85"/>
      <c r="DF289" s="85"/>
      <c r="DG289" s="85"/>
      <c r="DH289" s="85"/>
      <c r="DI289" s="85"/>
      <c r="DJ289" s="85"/>
      <c r="DK289" s="85"/>
      <c r="DL289" s="85"/>
      <c r="DM289" s="85"/>
      <c r="DN289" s="85"/>
      <c r="DO289" s="85"/>
      <c r="DP289" s="85"/>
      <c r="DQ289" s="85"/>
      <c r="DR289" s="85"/>
      <c r="DS289" s="85"/>
      <c r="DT289" s="85"/>
      <c r="DU289" s="85"/>
      <c r="DV289" s="85"/>
      <c r="DW289" s="85"/>
      <c r="DX289" s="85"/>
      <c r="DY289" s="85"/>
      <c r="DZ289" s="85"/>
      <c r="EA289" s="85"/>
      <c r="EB289" s="85"/>
      <c r="EC289" s="85"/>
      <c r="ED289" s="85"/>
      <c r="EE289" s="85"/>
      <c r="EF289" s="85"/>
      <c r="EG289" s="85"/>
      <c r="EH289" s="85"/>
      <c r="EI289" s="85"/>
      <c r="EJ289" s="85"/>
      <c r="EK289" s="85"/>
      <c r="EL289" s="85"/>
      <c r="EM289" s="85"/>
      <c r="EN289" s="85"/>
      <c r="EO289" s="85"/>
      <c r="EP289" s="85"/>
      <c r="EQ289" s="85"/>
      <c r="ER289" s="85"/>
      <c r="ES289" s="85"/>
      <c r="ET289" s="85"/>
      <c r="EU289" s="85"/>
      <c r="EV289" s="85"/>
      <c r="EW289" s="85"/>
      <c r="EX289" s="85"/>
      <c r="EY289" s="85"/>
      <c r="EZ289" s="85"/>
      <c r="FA289" s="85"/>
      <c r="FB289" s="85"/>
      <c r="FC289" s="85"/>
    </row>
    <row r="290" spans="25:159" x14ac:dyDescent="0.2"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  <c r="BA290" s="85"/>
      <c r="BB290" s="85"/>
      <c r="BC290" s="85"/>
      <c r="BD290" s="85"/>
      <c r="BE290" s="85"/>
      <c r="BF290" s="85"/>
      <c r="BG290" s="85"/>
      <c r="BH290" s="85"/>
      <c r="BI290" s="85"/>
      <c r="BJ290" s="85"/>
      <c r="BK290" s="85"/>
      <c r="BL290" s="85"/>
      <c r="BM290" s="85"/>
      <c r="BN290" s="85"/>
      <c r="BO290" s="85"/>
      <c r="BP290" s="85"/>
      <c r="BQ290" s="85"/>
      <c r="BR290" s="85"/>
      <c r="BS290" s="85"/>
      <c r="BT290" s="85"/>
      <c r="BU290" s="85"/>
      <c r="BV290" s="85"/>
      <c r="BW290" s="85"/>
      <c r="BX290" s="85"/>
      <c r="BY290" s="85"/>
      <c r="BZ290" s="85"/>
      <c r="CA290" s="85"/>
      <c r="CB290" s="85"/>
      <c r="CC290" s="85"/>
      <c r="CD290" s="85"/>
      <c r="CE290" s="85"/>
      <c r="CF290" s="85"/>
      <c r="CG290" s="85"/>
      <c r="CH290" s="85"/>
      <c r="CI290" s="85"/>
      <c r="CJ290" s="85"/>
      <c r="CK290" s="85"/>
      <c r="CL290" s="85"/>
      <c r="CM290" s="85"/>
      <c r="CN290" s="85"/>
      <c r="CO290" s="85"/>
      <c r="CP290" s="85"/>
      <c r="CQ290" s="85"/>
      <c r="CR290" s="85"/>
      <c r="CS290" s="85"/>
      <c r="CT290" s="85"/>
      <c r="CU290" s="85"/>
      <c r="CV290" s="85"/>
      <c r="CW290" s="85"/>
      <c r="CX290" s="85"/>
      <c r="CY290" s="85"/>
      <c r="CZ290" s="85"/>
      <c r="DA290" s="85"/>
      <c r="DB290" s="85"/>
      <c r="DC290" s="85"/>
      <c r="DD290" s="85"/>
      <c r="DE290" s="85"/>
      <c r="DF290" s="85"/>
      <c r="DG290" s="85"/>
      <c r="DH290" s="85"/>
      <c r="DI290" s="85"/>
      <c r="DJ290" s="85"/>
      <c r="DK290" s="85"/>
      <c r="DL290" s="85"/>
      <c r="DM290" s="85"/>
      <c r="DN290" s="85"/>
      <c r="DO290" s="85"/>
      <c r="DP290" s="85"/>
      <c r="DQ290" s="85"/>
      <c r="DR290" s="85"/>
      <c r="DS290" s="85"/>
      <c r="DT290" s="85"/>
      <c r="DU290" s="85"/>
      <c r="DV290" s="85"/>
      <c r="DW290" s="85"/>
      <c r="DX290" s="85"/>
      <c r="DY290" s="85"/>
      <c r="DZ290" s="85"/>
      <c r="EA290" s="85"/>
      <c r="EB290" s="85"/>
      <c r="EC290" s="85"/>
      <c r="ED290" s="85"/>
      <c r="EE290" s="85"/>
      <c r="EF290" s="85"/>
      <c r="EG290" s="85"/>
      <c r="EH290" s="85"/>
      <c r="EI290" s="85"/>
      <c r="EJ290" s="85"/>
      <c r="EK290" s="85"/>
      <c r="EL290" s="85"/>
      <c r="EM290" s="85"/>
      <c r="EN290" s="85"/>
      <c r="EO290" s="85"/>
      <c r="EP290" s="85"/>
      <c r="EQ290" s="85"/>
      <c r="ER290" s="85"/>
      <c r="ES290" s="85"/>
      <c r="ET290" s="85"/>
      <c r="EU290" s="85"/>
      <c r="EV290" s="85"/>
      <c r="EW290" s="85"/>
      <c r="EX290" s="85"/>
      <c r="EY290" s="85"/>
      <c r="EZ290" s="85"/>
      <c r="FA290" s="85"/>
      <c r="FB290" s="85"/>
      <c r="FC290" s="85"/>
    </row>
    <row r="291" spans="25:159" x14ac:dyDescent="0.2"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  <c r="AV291" s="85"/>
      <c r="AW291" s="85"/>
      <c r="AX291" s="85"/>
      <c r="AY291" s="85"/>
      <c r="AZ291" s="85"/>
      <c r="BA291" s="85"/>
      <c r="BB291" s="85"/>
      <c r="BC291" s="85"/>
      <c r="BD291" s="85"/>
      <c r="BE291" s="85"/>
      <c r="BF291" s="85"/>
      <c r="BG291" s="85"/>
      <c r="BH291" s="85"/>
      <c r="BI291" s="85"/>
      <c r="BJ291" s="85"/>
      <c r="BK291" s="85"/>
      <c r="BL291" s="85"/>
      <c r="BM291" s="85"/>
      <c r="BN291" s="85"/>
      <c r="BO291" s="85"/>
      <c r="BP291" s="85"/>
      <c r="BQ291" s="85"/>
      <c r="BR291" s="85"/>
      <c r="BS291" s="85"/>
      <c r="BT291" s="85"/>
      <c r="BU291" s="85"/>
      <c r="BV291" s="85"/>
      <c r="BW291" s="85"/>
      <c r="BX291" s="85"/>
      <c r="BY291" s="85"/>
      <c r="BZ291" s="85"/>
      <c r="CA291" s="85"/>
      <c r="CB291" s="85"/>
      <c r="CC291" s="85"/>
      <c r="CD291" s="85"/>
      <c r="CE291" s="85"/>
      <c r="CF291" s="85"/>
      <c r="CG291" s="85"/>
      <c r="CH291" s="85"/>
      <c r="CI291" s="85"/>
      <c r="CJ291" s="85"/>
      <c r="CK291" s="85"/>
      <c r="CL291" s="85"/>
      <c r="CM291" s="85"/>
      <c r="CN291" s="85"/>
      <c r="CO291" s="85"/>
      <c r="CP291" s="85"/>
      <c r="CQ291" s="85"/>
      <c r="CR291" s="85"/>
      <c r="CS291" s="85"/>
      <c r="CT291" s="85"/>
      <c r="CU291" s="85"/>
      <c r="CV291" s="85"/>
      <c r="CW291" s="85"/>
      <c r="CX291" s="85"/>
      <c r="CY291" s="85"/>
      <c r="CZ291" s="85"/>
      <c r="DA291" s="85"/>
      <c r="DB291" s="85"/>
      <c r="DC291" s="85"/>
      <c r="DD291" s="85"/>
      <c r="DE291" s="85"/>
      <c r="DF291" s="85"/>
      <c r="DG291" s="85"/>
      <c r="DH291" s="85"/>
      <c r="DI291" s="85"/>
      <c r="DJ291" s="85"/>
      <c r="DK291" s="85"/>
      <c r="DL291" s="85"/>
      <c r="DM291" s="85"/>
      <c r="DN291" s="85"/>
      <c r="DO291" s="85"/>
      <c r="DP291" s="85"/>
      <c r="DQ291" s="85"/>
      <c r="DR291" s="85"/>
      <c r="DS291" s="85"/>
      <c r="DT291" s="85"/>
      <c r="DU291" s="85"/>
      <c r="DV291" s="85"/>
      <c r="DW291" s="85"/>
      <c r="DX291" s="85"/>
      <c r="DY291" s="85"/>
      <c r="DZ291" s="85"/>
      <c r="EA291" s="85"/>
      <c r="EB291" s="85"/>
      <c r="EC291" s="85"/>
      <c r="ED291" s="85"/>
      <c r="EE291" s="85"/>
      <c r="EF291" s="85"/>
      <c r="EG291" s="85"/>
      <c r="EH291" s="85"/>
      <c r="EI291" s="85"/>
      <c r="EJ291" s="85"/>
      <c r="EK291" s="85"/>
      <c r="EL291" s="85"/>
      <c r="EM291" s="85"/>
      <c r="EN291" s="85"/>
      <c r="EO291" s="85"/>
      <c r="EP291" s="85"/>
      <c r="EQ291" s="85"/>
      <c r="ER291" s="85"/>
      <c r="ES291" s="85"/>
      <c r="ET291" s="85"/>
      <c r="EU291" s="85"/>
      <c r="EV291" s="85"/>
      <c r="EW291" s="85"/>
      <c r="EX291" s="85"/>
      <c r="EY291" s="85"/>
      <c r="EZ291" s="85"/>
      <c r="FA291" s="85"/>
      <c r="FB291" s="85"/>
      <c r="FC291" s="85"/>
    </row>
    <row r="292" spans="25:159" x14ac:dyDescent="0.2"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85"/>
      <c r="AY292" s="85"/>
      <c r="AZ292" s="85"/>
      <c r="BA292" s="85"/>
      <c r="BB292" s="85"/>
      <c r="BC292" s="85"/>
      <c r="BD292" s="85"/>
      <c r="BE292" s="85"/>
      <c r="BF292" s="85"/>
      <c r="BG292" s="85"/>
      <c r="BH292" s="85"/>
      <c r="BI292" s="85"/>
      <c r="BJ292" s="85"/>
      <c r="BK292" s="85"/>
      <c r="BL292" s="85"/>
      <c r="BM292" s="85"/>
      <c r="BN292" s="85"/>
      <c r="BO292" s="85"/>
      <c r="BP292" s="85"/>
      <c r="BQ292" s="85"/>
      <c r="BR292" s="85"/>
      <c r="BS292" s="85"/>
      <c r="BT292" s="85"/>
      <c r="BU292" s="85"/>
      <c r="BV292" s="85"/>
      <c r="BW292" s="85"/>
      <c r="BX292" s="85"/>
      <c r="BY292" s="85"/>
      <c r="BZ292" s="85"/>
      <c r="CA292" s="85"/>
      <c r="CB292" s="85"/>
      <c r="CC292" s="85"/>
      <c r="CD292" s="85"/>
      <c r="CE292" s="85"/>
      <c r="CF292" s="85"/>
      <c r="CG292" s="85"/>
      <c r="CH292" s="85"/>
      <c r="CI292" s="85"/>
      <c r="CJ292" s="85"/>
      <c r="CK292" s="85"/>
      <c r="CL292" s="85"/>
      <c r="CM292" s="85"/>
      <c r="CN292" s="85"/>
      <c r="CO292" s="85"/>
      <c r="CP292" s="85"/>
      <c r="CQ292" s="85"/>
      <c r="CR292" s="85"/>
      <c r="CS292" s="85"/>
      <c r="CT292" s="85"/>
      <c r="CU292" s="85"/>
      <c r="CV292" s="85"/>
      <c r="CW292" s="85"/>
      <c r="CX292" s="85"/>
      <c r="CY292" s="85"/>
      <c r="CZ292" s="85"/>
      <c r="DA292" s="85"/>
      <c r="DB292" s="85"/>
      <c r="DC292" s="85"/>
      <c r="DD292" s="85"/>
      <c r="DE292" s="85"/>
      <c r="DF292" s="85"/>
      <c r="DG292" s="85"/>
      <c r="DH292" s="85"/>
      <c r="DI292" s="85"/>
      <c r="DJ292" s="85"/>
      <c r="DK292" s="85"/>
      <c r="DL292" s="85"/>
      <c r="DM292" s="85"/>
      <c r="DN292" s="85"/>
      <c r="DO292" s="85"/>
      <c r="DP292" s="85"/>
      <c r="DQ292" s="85"/>
      <c r="DR292" s="85"/>
      <c r="DS292" s="85"/>
      <c r="DT292" s="85"/>
      <c r="DU292" s="85"/>
      <c r="DV292" s="85"/>
      <c r="DW292" s="85"/>
      <c r="DX292" s="85"/>
      <c r="DY292" s="85"/>
      <c r="DZ292" s="85"/>
      <c r="EA292" s="85"/>
      <c r="EB292" s="85"/>
      <c r="EC292" s="85"/>
      <c r="ED292" s="85"/>
      <c r="EE292" s="85"/>
      <c r="EF292" s="85"/>
      <c r="EG292" s="85"/>
      <c r="EH292" s="85"/>
      <c r="EI292" s="85"/>
      <c r="EJ292" s="85"/>
      <c r="EK292" s="85"/>
      <c r="EL292" s="85"/>
      <c r="EM292" s="85"/>
      <c r="EN292" s="85"/>
      <c r="EO292" s="85"/>
      <c r="EP292" s="85"/>
      <c r="EQ292" s="85"/>
      <c r="ER292" s="85"/>
      <c r="ES292" s="85"/>
      <c r="ET292" s="85"/>
      <c r="EU292" s="85"/>
      <c r="EV292" s="85"/>
      <c r="EW292" s="85"/>
      <c r="EX292" s="85"/>
      <c r="EY292" s="85"/>
      <c r="EZ292" s="85"/>
      <c r="FA292" s="85"/>
      <c r="FB292" s="85"/>
      <c r="FC292" s="85"/>
    </row>
    <row r="293" spans="25:159" x14ac:dyDescent="0.2"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  <c r="AV293" s="85"/>
      <c r="AW293" s="85"/>
      <c r="AX293" s="85"/>
      <c r="AY293" s="85"/>
      <c r="AZ293" s="85"/>
      <c r="BA293" s="85"/>
      <c r="BB293" s="85"/>
      <c r="BC293" s="85"/>
      <c r="BD293" s="85"/>
      <c r="BE293" s="85"/>
      <c r="BF293" s="85"/>
      <c r="BG293" s="85"/>
      <c r="BH293" s="85"/>
      <c r="BI293" s="85"/>
      <c r="BJ293" s="85"/>
      <c r="BK293" s="85"/>
      <c r="BL293" s="85"/>
      <c r="BM293" s="85"/>
      <c r="BN293" s="85"/>
      <c r="BO293" s="85"/>
      <c r="BP293" s="85"/>
      <c r="BQ293" s="85"/>
      <c r="BR293" s="85"/>
      <c r="BS293" s="85"/>
      <c r="BT293" s="85"/>
      <c r="BU293" s="85"/>
      <c r="BV293" s="85"/>
      <c r="BW293" s="85"/>
      <c r="BX293" s="85"/>
      <c r="BY293" s="85"/>
      <c r="BZ293" s="85"/>
      <c r="CA293" s="85"/>
      <c r="CB293" s="85"/>
      <c r="CC293" s="85"/>
      <c r="CD293" s="85"/>
      <c r="CE293" s="85"/>
      <c r="CF293" s="85"/>
      <c r="CG293" s="85"/>
      <c r="CH293" s="85"/>
      <c r="CI293" s="85"/>
      <c r="CJ293" s="85"/>
      <c r="CK293" s="85"/>
      <c r="CL293" s="85"/>
      <c r="CM293" s="85"/>
      <c r="CN293" s="85"/>
      <c r="CO293" s="85"/>
      <c r="CP293" s="85"/>
      <c r="CQ293" s="85"/>
      <c r="CR293" s="85"/>
      <c r="CS293" s="85"/>
      <c r="CT293" s="85"/>
      <c r="CU293" s="85"/>
      <c r="CV293" s="85"/>
      <c r="CW293" s="85"/>
      <c r="CX293" s="85"/>
      <c r="CY293" s="85"/>
      <c r="CZ293" s="85"/>
      <c r="DA293" s="85"/>
      <c r="DB293" s="85"/>
      <c r="DC293" s="85"/>
      <c r="DD293" s="85"/>
      <c r="DE293" s="85"/>
      <c r="DF293" s="85"/>
      <c r="DG293" s="85"/>
      <c r="DH293" s="85"/>
      <c r="DI293" s="85"/>
      <c r="DJ293" s="85"/>
      <c r="DK293" s="85"/>
      <c r="DL293" s="85"/>
      <c r="DM293" s="85"/>
      <c r="DN293" s="85"/>
      <c r="DO293" s="85"/>
      <c r="DP293" s="85"/>
      <c r="DQ293" s="85"/>
      <c r="DR293" s="85"/>
      <c r="DS293" s="85"/>
      <c r="DT293" s="85"/>
      <c r="DU293" s="85"/>
      <c r="DV293" s="85"/>
      <c r="DW293" s="85"/>
      <c r="DX293" s="85"/>
      <c r="DY293" s="85"/>
      <c r="DZ293" s="85"/>
      <c r="EA293" s="85"/>
      <c r="EB293" s="85"/>
      <c r="EC293" s="85"/>
      <c r="ED293" s="85"/>
      <c r="EE293" s="85"/>
      <c r="EF293" s="85"/>
      <c r="EG293" s="85"/>
      <c r="EH293" s="85"/>
      <c r="EI293" s="85"/>
      <c r="EJ293" s="85"/>
      <c r="EK293" s="85"/>
      <c r="EL293" s="85"/>
      <c r="EM293" s="85"/>
      <c r="EN293" s="85"/>
      <c r="EO293" s="85"/>
      <c r="EP293" s="85"/>
      <c r="EQ293" s="85"/>
      <c r="ER293" s="85"/>
      <c r="ES293" s="85"/>
      <c r="ET293" s="85"/>
      <c r="EU293" s="85"/>
      <c r="EV293" s="85"/>
      <c r="EW293" s="85"/>
      <c r="EX293" s="85"/>
      <c r="EY293" s="85"/>
      <c r="EZ293" s="85"/>
      <c r="FA293" s="85"/>
      <c r="FB293" s="85"/>
      <c r="FC293" s="85"/>
    </row>
    <row r="294" spans="25:159" x14ac:dyDescent="0.2"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5"/>
      <c r="AS294" s="85"/>
      <c r="AT294" s="85"/>
      <c r="AU294" s="85"/>
      <c r="AV294" s="85"/>
      <c r="AW294" s="85"/>
      <c r="AX294" s="85"/>
      <c r="AY294" s="85"/>
      <c r="AZ294" s="85"/>
      <c r="BA294" s="85"/>
      <c r="BB294" s="85"/>
      <c r="BC294" s="85"/>
      <c r="BD294" s="85"/>
      <c r="BE294" s="85"/>
      <c r="BF294" s="85"/>
      <c r="BG294" s="85"/>
      <c r="BH294" s="85"/>
      <c r="BI294" s="85"/>
      <c r="BJ294" s="85"/>
      <c r="BK294" s="85"/>
      <c r="BL294" s="85"/>
      <c r="BM294" s="85"/>
      <c r="BN294" s="85"/>
      <c r="BO294" s="85"/>
      <c r="BP294" s="85"/>
      <c r="BQ294" s="85"/>
      <c r="BR294" s="85"/>
      <c r="BS294" s="85"/>
      <c r="BT294" s="85"/>
      <c r="BU294" s="85"/>
      <c r="BV294" s="85"/>
      <c r="BW294" s="85"/>
      <c r="BX294" s="85"/>
      <c r="BY294" s="85"/>
      <c r="BZ294" s="85"/>
      <c r="CA294" s="85"/>
      <c r="CB294" s="85"/>
      <c r="CC294" s="85"/>
      <c r="CD294" s="85"/>
      <c r="CE294" s="85"/>
      <c r="CF294" s="85"/>
      <c r="CG294" s="85"/>
      <c r="CH294" s="85"/>
      <c r="CI294" s="85"/>
      <c r="CJ294" s="85"/>
      <c r="CK294" s="85"/>
      <c r="CL294" s="85"/>
      <c r="CM294" s="85"/>
      <c r="CN294" s="85"/>
      <c r="CO294" s="85"/>
      <c r="CP294" s="85"/>
      <c r="CQ294" s="85"/>
      <c r="CR294" s="85"/>
      <c r="CS294" s="85"/>
      <c r="CT294" s="85"/>
      <c r="CU294" s="85"/>
      <c r="CV294" s="85"/>
      <c r="CW294" s="85"/>
      <c r="CX294" s="85"/>
      <c r="CY294" s="85"/>
      <c r="CZ294" s="85"/>
      <c r="DA294" s="85"/>
      <c r="DB294" s="85"/>
      <c r="DC294" s="85"/>
      <c r="DD294" s="85"/>
      <c r="DE294" s="85"/>
      <c r="DF294" s="85"/>
      <c r="DG294" s="85"/>
      <c r="DH294" s="85"/>
      <c r="DI294" s="85"/>
      <c r="DJ294" s="85"/>
      <c r="DK294" s="85"/>
      <c r="DL294" s="85"/>
      <c r="DM294" s="85"/>
      <c r="DN294" s="85"/>
      <c r="DO294" s="85"/>
      <c r="DP294" s="85"/>
      <c r="DQ294" s="85"/>
      <c r="DR294" s="85"/>
      <c r="DS294" s="85"/>
      <c r="DT294" s="85"/>
      <c r="DU294" s="85"/>
      <c r="DV294" s="85"/>
      <c r="DW294" s="85"/>
      <c r="DX294" s="85"/>
      <c r="DY294" s="85"/>
      <c r="DZ294" s="85"/>
      <c r="EA294" s="85"/>
      <c r="EB294" s="85"/>
      <c r="EC294" s="85"/>
      <c r="ED294" s="85"/>
      <c r="EE294" s="85"/>
      <c r="EF294" s="85"/>
      <c r="EG294" s="85"/>
      <c r="EH294" s="85"/>
      <c r="EI294" s="85"/>
      <c r="EJ294" s="85"/>
      <c r="EK294" s="85"/>
      <c r="EL294" s="85"/>
      <c r="EM294" s="85"/>
      <c r="EN294" s="85"/>
      <c r="EO294" s="85"/>
      <c r="EP294" s="85"/>
      <c r="EQ294" s="85"/>
      <c r="ER294" s="85"/>
      <c r="ES294" s="85"/>
      <c r="ET294" s="85"/>
      <c r="EU294" s="85"/>
      <c r="EV294" s="85"/>
      <c r="EW294" s="85"/>
      <c r="EX294" s="85"/>
      <c r="EY294" s="85"/>
      <c r="EZ294" s="85"/>
      <c r="FA294" s="85"/>
      <c r="FB294" s="85"/>
      <c r="FC294" s="85"/>
    </row>
    <row r="295" spans="25:159" x14ac:dyDescent="0.2"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  <c r="AV295" s="85"/>
      <c r="AW295" s="85"/>
      <c r="AX295" s="85"/>
      <c r="AY295" s="85"/>
      <c r="AZ295" s="85"/>
      <c r="BA295" s="85"/>
      <c r="BB295" s="85"/>
      <c r="BC295" s="85"/>
      <c r="BD295" s="85"/>
      <c r="BE295" s="85"/>
      <c r="BF295" s="85"/>
      <c r="BG295" s="85"/>
      <c r="BH295" s="85"/>
      <c r="BI295" s="85"/>
      <c r="BJ295" s="85"/>
      <c r="BK295" s="85"/>
      <c r="BL295" s="85"/>
      <c r="BM295" s="85"/>
      <c r="BN295" s="85"/>
      <c r="BO295" s="85"/>
      <c r="BP295" s="85"/>
      <c r="BQ295" s="85"/>
      <c r="BR295" s="85"/>
      <c r="BS295" s="85"/>
      <c r="BT295" s="85"/>
      <c r="BU295" s="85"/>
      <c r="BV295" s="85"/>
      <c r="BW295" s="85"/>
      <c r="BX295" s="85"/>
      <c r="BY295" s="85"/>
      <c r="BZ295" s="85"/>
      <c r="CA295" s="85"/>
      <c r="CB295" s="85"/>
      <c r="CC295" s="85"/>
      <c r="CD295" s="85"/>
      <c r="CE295" s="85"/>
      <c r="CF295" s="85"/>
      <c r="CG295" s="85"/>
      <c r="CH295" s="85"/>
      <c r="CI295" s="85"/>
      <c r="CJ295" s="85"/>
      <c r="CK295" s="85"/>
      <c r="CL295" s="85"/>
      <c r="CM295" s="85"/>
      <c r="CN295" s="85"/>
      <c r="CO295" s="85"/>
      <c r="CP295" s="85"/>
      <c r="CQ295" s="85"/>
      <c r="CR295" s="85"/>
      <c r="CS295" s="85"/>
      <c r="CT295" s="85"/>
      <c r="CU295" s="85"/>
      <c r="CV295" s="85"/>
      <c r="CW295" s="85"/>
      <c r="CX295" s="85"/>
      <c r="CY295" s="85"/>
      <c r="CZ295" s="85"/>
      <c r="DA295" s="85"/>
      <c r="DB295" s="85"/>
      <c r="DC295" s="85"/>
      <c r="DD295" s="85"/>
      <c r="DE295" s="85"/>
      <c r="DF295" s="85"/>
      <c r="DG295" s="85"/>
      <c r="DH295" s="85"/>
      <c r="DI295" s="85"/>
      <c r="DJ295" s="85"/>
      <c r="DK295" s="85"/>
      <c r="DL295" s="85"/>
      <c r="DM295" s="85"/>
      <c r="DN295" s="85"/>
      <c r="DO295" s="85"/>
      <c r="DP295" s="85"/>
      <c r="DQ295" s="85"/>
      <c r="DR295" s="85"/>
      <c r="DS295" s="85"/>
      <c r="DT295" s="85"/>
      <c r="DU295" s="85"/>
      <c r="DV295" s="85"/>
      <c r="DW295" s="85"/>
      <c r="DX295" s="85"/>
      <c r="DY295" s="85"/>
      <c r="DZ295" s="85"/>
      <c r="EA295" s="85"/>
      <c r="EB295" s="85"/>
      <c r="EC295" s="85"/>
      <c r="ED295" s="85"/>
      <c r="EE295" s="85"/>
      <c r="EF295" s="85"/>
      <c r="EG295" s="85"/>
      <c r="EH295" s="85"/>
      <c r="EI295" s="85"/>
      <c r="EJ295" s="85"/>
      <c r="EK295" s="85"/>
      <c r="EL295" s="85"/>
      <c r="EM295" s="85"/>
      <c r="EN295" s="85"/>
      <c r="EO295" s="85"/>
      <c r="EP295" s="85"/>
      <c r="EQ295" s="85"/>
      <c r="ER295" s="85"/>
      <c r="ES295" s="85"/>
      <c r="ET295" s="85"/>
      <c r="EU295" s="85"/>
      <c r="EV295" s="85"/>
      <c r="EW295" s="85"/>
      <c r="EX295" s="85"/>
      <c r="EY295" s="85"/>
      <c r="EZ295" s="85"/>
      <c r="FA295" s="85"/>
      <c r="FB295" s="85"/>
      <c r="FC295" s="85"/>
    </row>
    <row r="296" spans="25:159" x14ac:dyDescent="0.2"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  <c r="AN296" s="85"/>
      <c r="AO296" s="85"/>
      <c r="AP296" s="85"/>
      <c r="AQ296" s="85"/>
      <c r="AR296" s="85"/>
      <c r="AS296" s="85"/>
      <c r="AT296" s="85"/>
      <c r="AU296" s="85"/>
      <c r="AV296" s="85"/>
      <c r="AW296" s="85"/>
      <c r="AX296" s="85"/>
      <c r="AY296" s="85"/>
      <c r="AZ296" s="85"/>
      <c r="BA296" s="85"/>
      <c r="BB296" s="85"/>
      <c r="BC296" s="85"/>
      <c r="BD296" s="85"/>
      <c r="BE296" s="85"/>
      <c r="BF296" s="85"/>
      <c r="BG296" s="85"/>
      <c r="BH296" s="85"/>
      <c r="BI296" s="85"/>
      <c r="BJ296" s="85"/>
      <c r="BK296" s="85"/>
      <c r="BL296" s="85"/>
      <c r="BM296" s="85"/>
      <c r="BN296" s="85"/>
      <c r="BO296" s="85"/>
      <c r="BP296" s="85"/>
      <c r="BQ296" s="85"/>
      <c r="BR296" s="85"/>
      <c r="BS296" s="85"/>
      <c r="BT296" s="85"/>
      <c r="BU296" s="85"/>
      <c r="BV296" s="85"/>
      <c r="BW296" s="85"/>
      <c r="BX296" s="85"/>
      <c r="BY296" s="85"/>
      <c r="BZ296" s="85"/>
      <c r="CA296" s="85"/>
      <c r="CB296" s="85"/>
      <c r="CC296" s="85"/>
      <c r="CD296" s="85"/>
      <c r="CE296" s="85"/>
      <c r="CF296" s="85"/>
      <c r="CG296" s="85"/>
      <c r="CH296" s="85"/>
      <c r="CI296" s="85"/>
      <c r="CJ296" s="85"/>
      <c r="CK296" s="85"/>
      <c r="CL296" s="85"/>
      <c r="CM296" s="85"/>
      <c r="CN296" s="85"/>
      <c r="CO296" s="85"/>
      <c r="CP296" s="85"/>
      <c r="CQ296" s="85"/>
      <c r="CR296" s="85"/>
      <c r="CS296" s="85"/>
      <c r="CT296" s="85"/>
      <c r="CU296" s="85"/>
      <c r="CV296" s="85"/>
      <c r="CW296" s="85"/>
      <c r="CX296" s="85"/>
      <c r="CY296" s="85"/>
      <c r="CZ296" s="85"/>
      <c r="DA296" s="85"/>
      <c r="DB296" s="85"/>
      <c r="DC296" s="85"/>
      <c r="DD296" s="85"/>
      <c r="DE296" s="85"/>
      <c r="DF296" s="85"/>
      <c r="DG296" s="85"/>
      <c r="DH296" s="85"/>
      <c r="DI296" s="85"/>
      <c r="DJ296" s="85"/>
      <c r="DK296" s="85"/>
      <c r="DL296" s="85"/>
      <c r="DM296" s="85"/>
      <c r="DN296" s="85"/>
      <c r="DO296" s="85"/>
      <c r="DP296" s="85"/>
      <c r="DQ296" s="85"/>
      <c r="DR296" s="85"/>
      <c r="DS296" s="85"/>
      <c r="DT296" s="85"/>
      <c r="DU296" s="85"/>
      <c r="DV296" s="85"/>
      <c r="DW296" s="85"/>
      <c r="DX296" s="85"/>
      <c r="DY296" s="85"/>
      <c r="DZ296" s="85"/>
      <c r="EA296" s="85"/>
      <c r="EB296" s="85"/>
      <c r="EC296" s="85"/>
      <c r="ED296" s="85"/>
      <c r="EE296" s="85"/>
      <c r="EF296" s="85"/>
      <c r="EG296" s="85"/>
      <c r="EH296" s="85"/>
      <c r="EI296" s="85"/>
      <c r="EJ296" s="85"/>
      <c r="EK296" s="85"/>
      <c r="EL296" s="85"/>
      <c r="EM296" s="85"/>
      <c r="EN296" s="85"/>
      <c r="EO296" s="85"/>
      <c r="EP296" s="85"/>
      <c r="EQ296" s="85"/>
      <c r="ER296" s="85"/>
      <c r="ES296" s="85"/>
      <c r="ET296" s="85"/>
      <c r="EU296" s="85"/>
      <c r="EV296" s="85"/>
      <c r="EW296" s="85"/>
      <c r="EX296" s="85"/>
      <c r="EY296" s="85"/>
      <c r="EZ296" s="85"/>
      <c r="FA296" s="85"/>
      <c r="FB296" s="85"/>
      <c r="FC296" s="85"/>
    </row>
    <row r="297" spans="25:159" x14ac:dyDescent="0.2"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85"/>
      <c r="AP297" s="85"/>
      <c r="AQ297" s="85"/>
      <c r="AR297" s="85"/>
      <c r="AS297" s="85"/>
      <c r="AT297" s="85"/>
      <c r="AU297" s="85"/>
      <c r="AV297" s="85"/>
      <c r="AW297" s="85"/>
      <c r="AX297" s="85"/>
      <c r="AY297" s="85"/>
      <c r="AZ297" s="85"/>
      <c r="BA297" s="85"/>
      <c r="BB297" s="85"/>
      <c r="BC297" s="85"/>
      <c r="BD297" s="85"/>
      <c r="BE297" s="85"/>
      <c r="BF297" s="85"/>
      <c r="BG297" s="85"/>
      <c r="BH297" s="85"/>
      <c r="BI297" s="85"/>
      <c r="BJ297" s="85"/>
      <c r="BK297" s="85"/>
      <c r="BL297" s="85"/>
      <c r="BM297" s="85"/>
      <c r="BN297" s="85"/>
      <c r="BO297" s="85"/>
      <c r="BP297" s="85"/>
      <c r="BQ297" s="85"/>
      <c r="BR297" s="85"/>
      <c r="BS297" s="85"/>
      <c r="BT297" s="85"/>
      <c r="BU297" s="85"/>
      <c r="BV297" s="85"/>
      <c r="BW297" s="85"/>
      <c r="BX297" s="85"/>
      <c r="BY297" s="85"/>
      <c r="BZ297" s="85"/>
      <c r="CA297" s="85"/>
      <c r="CB297" s="85"/>
      <c r="CC297" s="85"/>
      <c r="CD297" s="85"/>
      <c r="CE297" s="85"/>
      <c r="CF297" s="85"/>
      <c r="CG297" s="85"/>
      <c r="CH297" s="85"/>
      <c r="CI297" s="85"/>
      <c r="CJ297" s="85"/>
      <c r="CK297" s="85"/>
      <c r="CL297" s="85"/>
      <c r="CM297" s="85"/>
      <c r="CN297" s="85"/>
      <c r="CO297" s="85"/>
      <c r="CP297" s="85"/>
      <c r="CQ297" s="85"/>
      <c r="CR297" s="85"/>
      <c r="CS297" s="85"/>
      <c r="CT297" s="85"/>
      <c r="CU297" s="85"/>
      <c r="CV297" s="85"/>
      <c r="CW297" s="85"/>
      <c r="CX297" s="85"/>
      <c r="CY297" s="85"/>
      <c r="CZ297" s="85"/>
      <c r="DA297" s="85"/>
      <c r="DB297" s="85"/>
      <c r="DC297" s="85"/>
      <c r="DD297" s="85"/>
      <c r="DE297" s="85"/>
      <c r="DF297" s="85"/>
      <c r="DG297" s="85"/>
      <c r="DH297" s="85"/>
      <c r="DI297" s="85"/>
      <c r="DJ297" s="85"/>
      <c r="DK297" s="85"/>
      <c r="DL297" s="85"/>
      <c r="DM297" s="85"/>
      <c r="DN297" s="85"/>
      <c r="DO297" s="85"/>
      <c r="DP297" s="85"/>
      <c r="DQ297" s="85"/>
      <c r="DR297" s="85"/>
      <c r="DS297" s="85"/>
      <c r="DT297" s="85"/>
      <c r="DU297" s="85"/>
      <c r="DV297" s="85"/>
      <c r="DW297" s="85"/>
      <c r="DX297" s="85"/>
      <c r="DY297" s="85"/>
      <c r="DZ297" s="85"/>
      <c r="EA297" s="85"/>
      <c r="EB297" s="85"/>
      <c r="EC297" s="85"/>
      <c r="ED297" s="85"/>
      <c r="EE297" s="85"/>
      <c r="EF297" s="85"/>
      <c r="EG297" s="85"/>
      <c r="EH297" s="85"/>
      <c r="EI297" s="85"/>
      <c r="EJ297" s="85"/>
      <c r="EK297" s="85"/>
      <c r="EL297" s="85"/>
      <c r="EM297" s="85"/>
      <c r="EN297" s="85"/>
      <c r="EO297" s="85"/>
      <c r="EP297" s="85"/>
      <c r="EQ297" s="85"/>
      <c r="ER297" s="85"/>
      <c r="ES297" s="85"/>
      <c r="ET297" s="85"/>
      <c r="EU297" s="85"/>
      <c r="EV297" s="85"/>
      <c r="EW297" s="85"/>
      <c r="EX297" s="85"/>
      <c r="EY297" s="85"/>
      <c r="EZ297" s="85"/>
      <c r="FA297" s="85"/>
      <c r="FB297" s="85"/>
      <c r="FC297" s="85"/>
    </row>
    <row r="298" spans="25:159" x14ac:dyDescent="0.2"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  <c r="BA298" s="85"/>
      <c r="BB298" s="85"/>
      <c r="BC298" s="85"/>
      <c r="BD298" s="85"/>
      <c r="BE298" s="85"/>
      <c r="BF298" s="85"/>
      <c r="BG298" s="85"/>
      <c r="BH298" s="85"/>
      <c r="BI298" s="85"/>
      <c r="BJ298" s="85"/>
      <c r="BK298" s="85"/>
      <c r="BL298" s="85"/>
      <c r="BM298" s="85"/>
      <c r="BN298" s="85"/>
      <c r="BO298" s="85"/>
      <c r="BP298" s="85"/>
      <c r="BQ298" s="85"/>
      <c r="BR298" s="85"/>
      <c r="BS298" s="85"/>
      <c r="BT298" s="85"/>
      <c r="BU298" s="85"/>
      <c r="BV298" s="85"/>
      <c r="BW298" s="85"/>
      <c r="BX298" s="85"/>
      <c r="BY298" s="85"/>
      <c r="BZ298" s="85"/>
      <c r="CA298" s="85"/>
      <c r="CB298" s="85"/>
      <c r="CC298" s="85"/>
      <c r="CD298" s="85"/>
      <c r="CE298" s="85"/>
      <c r="CF298" s="85"/>
      <c r="CG298" s="85"/>
      <c r="CH298" s="85"/>
      <c r="CI298" s="85"/>
      <c r="CJ298" s="85"/>
      <c r="CK298" s="85"/>
      <c r="CL298" s="85"/>
      <c r="CM298" s="85"/>
      <c r="CN298" s="85"/>
      <c r="CO298" s="85"/>
      <c r="CP298" s="85"/>
      <c r="CQ298" s="85"/>
      <c r="CR298" s="85"/>
      <c r="CS298" s="85"/>
      <c r="CT298" s="85"/>
      <c r="CU298" s="85"/>
      <c r="CV298" s="85"/>
      <c r="CW298" s="85"/>
      <c r="CX298" s="85"/>
      <c r="CY298" s="85"/>
      <c r="CZ298" s="85"/>
      <c r="DA298" s="85"/>
      <c r="DB298" s="85"/>
      <c r="DC298" s="85"/>
      <c r="DD298" s="85"/>
      <c r="DE298" s="85"/>
      <c r="DF298" s="85"/>
      <c r="DG298" s="85"/>
      <c r="DH298" s="85"/>
      <c r="DI298" s="85"/>
      <c r="DJ298" s="85"/>
      <c r="DK298" s="85"/>
      <c r="DL298" s="85"/>
      <c r="DM298" s="85"/>
      <c r="DN298" s="85"/>
      <c r="DO298" s="85"/>
      <c r="DP298" s="85"/>
      <c r="DQ298" s="85"/>
      <c r="DR298" s="85"/>
      <c r="DS298" s="85"/>
      <c r="DT298" s="85"/>
      <c r="DU298" s="85"/>
      <c r="DV298" s="85"/>
      <c r="DW298" s="85"/>
      <c r="DX298" s="85"/>
      <c r="DY298" s="85"/>
      <c r="DZ298" s="85"/>
      <c r="EA298" s="85"/>
      <c r="EB298" s="85"/>
      <c r="EC298" s="85"/>
      <c r="ED298" s="85"/>
      <c r="EE298" s="85"/>
      <c r="EF298" s="85"/>
      <c r="EG298" s="85"/>
      <c r="EH298" s="85"/>
      <c r="EI298" s="85"/>
      <c r="EJ298" s="85"/>
      <c r="EK298" s="85"/>
      <c r="EL298" s="85"/>
      <c r="EM298" s="85"/>
      <c r="EN298" s="85"/>
      <c r="EO298" s="85"/>
      <c r="EP298" s="85"/>
      <c r="EQ298" s="85"/>
      <c r="ER298" s="85"/>
      <c r="ES298" s="85"/>
      <c r="ET298" s="85"/>
      <c r="EU298" s="85"/>
      <c r="EV298" s="85"/>
      <c r="EW298" s="85"/>
      <c r="EX298" s="85"/>
      <c r="EY298" s="85"/>
      <c r="EZ298" s="85"/>
      <c r="FA298" s="85"/>
      <c r="FB298" s="85"/>
      <c r="FC298" s="85"/>
    </row>
    <row r="299" spans="25:159" x14ac:dyDescent="0.2"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  <c r="AN299" s="85"/>
      <c r="AO299" s="85"/>
      <c r="AP299" s="85"/>
      <c r="AQ299" s="85"/>
      <c r="AR299" s="85"/>
      <c r="AS299" s="85"/>
      <c r="AT299" s="85"/>
      <c r="AU299" s="85"/>
      <c r="AV299" s="85"/>
      <c r="AW299" s="85"/>
      <c r="AX299" s="85"/>
      <c r="AY299" s="85"/>
      <c r="AZ299" s="85"/>
      <c r="BA299" s="85"/>
      <c r="BB299" s="85"/>
      <c r="BC299" s="85"/>
      <c r="BD299" s="85"/>
      <c r="BE299" s="85"/>
      <c r="BF299" s="85"/>
      <c r="BG299" s="85"/>
      <c r="BH299" s="85"/>
      <c r="BI299" s="85"/>
      <c r="BJ299" s="85"/>
      <c r="BK299" s="85"/>
      <c r="BL299" s="85"/>
      <c r="BM299" s="85"/>
      <c r="BN299" s="85"/>
      <c r="BO299" s="85"/>
      <c r="BP299" s="85"/>
      <c r="BQ299" s="85"/>
      <c r="BR299" s="85"/>
      <c r="BS299" s="85"/>
      <c r="BT299" s="85"/>
      <c r="BU299" s="85"/>
      <c r="BV299" s="85"/>
      <c r="BW299" s="85"/>
      <c r="BX299" s="85"/>
      <c r="BY299" s="85"/>
      <c r="BZ299" s="85"/>
      <c r="CA299" s="85"/>
      <c r="CB299" s="85"/>
      <c r="CC299" s="85"/>
      <c r="CD299" s="85"/>
      <c r="CE299" s="85"/>
      <c r="CF299" s="85"/>
      <c r="CG299" s="85"/>
      <c r="CH299" s="85"/>
      <c r="CI299" s="85"/>
      <c r="CJ299" s="85"/>
      <c r="CK299" s="85"/>
      <c r="CL299" s="85"/>
      <c r="CM299" s="85"/>
      <c r="CN299" s="85"/>
      <c r="CO299" s="85"/>
      <c r="CP299" s="85"/>
      <c r="CQ299" s="85"/>
      <c r="CR299" s="85"/>
      <c r="CS299" s="85"/>
      <c r="CT299" s="85"/>
      <c r="CU299" s="85"/>
      <c r="CV299" s="85"/>
      <c r="CW299" s="85"/>
      <c r="CX299" s="85"/>
      <c r="CY299" s="85"/>
      <c r="CZ299" s="85"/>
      <c r="DA299" s="85"/>
      <c r="DB299" s="85"/>
      <c r="DC299" s="85"/>
      <c r="DD299" s="85"/>
      <c r="DE299" s="85"/>
      <c r="DF299" s="85"/>
      <c r="DG299" s="85"/>
      <c r="DH299" s="85"/>
      <c r="DI299" s="85"/>
      <c r="DJ299" s="85"/>
      <c r="DK299" s="85"/>
      <c r="DL299" s="85"/>
      <c r="DM299" s="85"/>
      <c r="DN299" s="85"/>
      <c r="DO299" s="85"/>
      <c r="DP299" s="85"/>
      <c r="DQ299" s="85"/>
      <c r="DR299" s="85"/>
      <c r="DS299" s="85"/>
      <c r="DT299" s="85"/>
      <c r="DU299" s="85"/>
      <c r="DV299" s="85"/>
      <c r="DW299" s="85"/>
      <c r="DX299" s="85"/>
      <c r="DY299" s="85"/>
      <c r="DZ299" s="85"/>
      <c r="EA299" s="85"/>
      <c r="EB299" s="85"/>
      <c r="EC299" s="85"/>
      <c r="ED299" s="85"/>
      <c r="EE299" s="85"/>
      <c r="EF299" s="85"/>
      <c r="EG299" s="85"/>
      <c r="EH299" s="85"/>
      <c r="EI299" s="85"/>
      <c r="EJ299" s="85"/>
      <c r="EK299" s="85"/>
      <c r="EL299" s="85"/>
      <c r="EM299" s="85"/>
      <c r="EN299" s="85"/>
      <c r="EO299" s="85"/>
      <c r="EP299" s="85"/>
      <c r="EQ299" s="85"/>
      <c r="ER299" s="85"/>
      <c r="ES299" s="85"/>
      <c r="ET299" s="85"/>
      <c r="EU299" s="85"/>
      <c r="EV299" s="85"/>
      <c r="EW299" s="85"/>
      <c r="EX299" s="85"/>
      <c r="EY299" s="85"/>
      <c r="EZ299" s="85"/>
      <c r="FA299" s="85"/>
      <c r="FB299" s="85"/>
      <c r="FC299" s="85"/>
    </row>
    <row r="300" spans="25:159" x14ac:dyDescent="0.2"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  <c r="AI300" s="85"/>
      <c r="AJ300" s="85"/>
      <c r="AK300" s="85"/>
      <c r="AL300" s="85"/>
      <c r="AM300" s="85"/>
      <c r="AN300" s="85"/>
      <c r="AO300" s="85"/>
      <c r="AP300" s="85"/>
      <c r="AQ300" s="85"/>
      <c r="AR300" s="85"/>
      <c r="AS300" s="85"/>
      <c r="AT300" s="85"/>
      <c r="AU300" s="85"/>
      <c r="AV300" s="85"/>
      <c r="AW300" s="85"/>
      <c r="AX300" s="85"/>
      <c r="AY300" s="85"/>
      <c r="AZ300" s="85"/>
      <c r="BA300" s="85"/>
      <c r="BB300" s="85"/>
      <c r="BC300" s="85"/>
      <c r="BD300" s="85"/>
      <c r="BE300" s="85"/>
      <c r="BF300" s="85"/>
      <c r="BG300" s="85"/>
      <c r="BH300" s="85"/>
      <c r="BI300" s="85"/>
      <c r="BJ300" s="85"/>
      <c r="BK300" s="85"/>
      <c r="BL300" s="85"/>
      <c r="BM300" s="85"/>
      <c r="BN300" s="85"/>
      <c r="BO300" s="85"/>
      <c r="BP300" s="85"/>
      <c r="BQ300" s="85"/>
      <c r="BR300" s="85"/>
      <c r="BS300" s="85"/>
      <c r="BT300" s="85"/>
      <c r="BU300" s="85"/>
      <c r="BV300" s="85"/>
      <c r="BW300" s="85"/>
      <c r="BX300" s="85"/>
      <c r="BY300" s="85"/>
      <c r="BZ300" s="85"/>
      <c r="CA300" s="85"/>
      <c r="CB300" s="85"/>
      <c r="CC300" s="85"/>
      <c r="CD300" s="85"/>
      <c r="CE300" s="85"/>
      <c r="CF300" s="85"/>
      <c r="CG300" s="85"/>
      <c r="CH300" s="85"/>
      <c r="CI300" s="85"/>
      <c r="CJ300" s="85"/>
      <c r="CK300" s="85"/>
      <c r="CL300" s="85"/>
      <c r="CM300" s="85"/>
      <c r="CN300" s="85"/>
      <c r="CO300" s="85"/>
      <c r="CP300" s="85"/>
      <c r="CQ300" s="85"/>
      <c r="CR300" s="85"/>
      <c r="CS300" s="85"/>
      <c r="CT300" s="85"/>
      <c r="CU300" s="85"/>
      <c r="CV300" s="85"/>
      <c r="CW300" s="85"/>
      <c r="CX300" s="85"/>
      <c r="CY300" s="85"/>
      <c r="CZ300" s="85"/>
      <c r="DA300" s="85"/>
      <c r="DB300" s="85"/>
      <c r="DC300" s="85"/>
      <c r="DD300" s="85"/>
      <c r="DE300" s="85"/>
      <c r="DF300" s="85"/>
      <c r="DG300" s="85"/>
      <c r="DH300" s="85"/>
      <c r="DI300" s="85"/>
      <c r="DJ300" s="85"/>
      <c r="DK300" s="85"/>
      <c r="DL300" s="85"/>
      <c r="DM300" s="85"/>
      <c r="DN300" s="85"/>
      <c r="DO300" s="85"/>
      <c r="DP300" s="85"/>
      <c r="DQ300" s="85"/>
      <c r="DR300" s="85"/>
      <c r="DS300" s="85"/>
      <c r="DT300" s="85"/>
      <c r="DU300" s="85"/>
      <c r="DV300" s="85"/>
      <c r="DW300" s="85"/>
      <c r="DX300" s="85"/>
      <c r="DY300" s="85"/>
      <c r="DZ300" s="85"/>
      <c r="EA300" s="85"/>
      <c r="EB300" s="85"/>
      <c r="EC300" s="85"/>
      <c r="ED300" s="85"/>
      <c r="EE300" s="85"/>
      <c r="EF300" s="85"/>
      <c r="EG300" s="85"/>
      <c r="EH300" s="85"/>
      <c r="EI300" s="85"/>
      <c r="EJ300" s="85"/>
      <c r="EK300" s="85"/>
      <c r="EL300" s="85"/>
      <c r="EM300" s="85"/>
      <c r="EN300" s="85"/>
      <c r="EO300" s="85"/>
      <c r="EP300" s="85"/>
      <c r="EQ300" s="85"/>
      <c r="ER300" s="85"/>
      <c r="ES300" s="85"/>
      <c r="ET300" s="85"/>
      <c r="EU300" s="85"/>
      <c r="EV300" s="85"/>
      <c r="EW300" s="85"/>
      <c r="EX300" s="85"/>
      <c r="EY300" s="85"/>
      <c r="EZ300" s="85"/>
      <c r="FA300" s="85"/>
      <c r="FB300" s="85"/>
      <c r="FC300" s="85"/>
    </row>
    <row r="301" spans="25:159" x14ac:dyDescent="0.2"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  <c r="AN301" s="85"/>
      <c r="AO301" s="85"/>
      <c r="AP301" s="85"/>
      <c r="AQ301" s="85"/>
      <c r="AR301" s="85"/>
      <c r="AS301" s="85"/>
      <c r="AT301" s="85"/>
      <c r="AU301" s="85"/>
      <c r="AV301" s="85"/>
      <c r="AW301" s="85"/>
      <c r="AX301" s="85"/>
      <c r="AY301" s="85"/>
      <c r="AZ301" s="85"/>
      <c r="BA301" s="85"/>
      <c r="BB301" s="85"/>
      <c r="BC301" s="85"/>
      <c r="BD301" s="85"/>
      <c r="BE301" s="85"/>
      <c r="BF301" s="85"/>
      <c r="BG301" s="85"/>
      <c r="BH301" s="85"/>
      <c r="BI301" s="85"/>
      <c r="BJ301" s="85"/>
      <c r="BK301" s="85"/>
      <c r="BL301" s="85"/>
      <c r="BM301" s="85"/>
      <c r="BN301" s="85"/>
      <c r="BO301" s="85"/>
      <c r="BP301" s="85"/>
      <c r="BQ301" s="85"/>
      <c r="BR301" s="85"/>
      <c r="BS301" s="85"/>
      <c r="BT301" s="85"/>
      <c r="BU301" s="85"/>
      <c r="BV301" s="85"/>
      <c r="BW301" s="85"/>
      <c r="BX301" s="85"/>
      <c r="BY301" s="85"/>
      <c r="BZ301" s="85"/>
      <c r="CA301" s="85"/>
      <c r="CB301" s="85"/>
      <c r="CC301" s="85"/>
      <c r="CD301" s="85"/>
      <c r="CE301" s="85"/>
      <c r="CF301" s="85"/>
      <c r="CG301" s="85"/>
      <c r="CH301" s="85"/>
      <c r="CI301" s="85"/>
      <c r="CJ301" s="85"/>
      <c r="CK301" s="85"/>
      <c r="CL301" s="85"/>
      <c r="CM301" s="85"/>
      <c r="CN301" s="85"/>
      <c r="CO301" s="85"/>
      <c r="CP301" s="85"/>
      <c r="CQ301" s="85"/>
      <c r="CR301" s="85"/>
      <c r="CS301" s="85"/>
      <c r="CT301" s="85"/>
      <c r="CU301" s="85"/>
      <c r="CV301" s="85"/>
      <c r="CW301" s="85"/>
      <c r="CX301" s="85"/>
      <c r="CY301" s="85"/>
      <c r="CZ301" s="85"/>
      <c r="DA301" s="85"/>
      <c r="DB301" s="85"/>
      <c r="DC301" s="85"/>
      <c r="DD301" s="85"/>
      <c r="DE301" s="85"/>
      <c r="DF301" s="85"/>
      <c r="DG301" s="85"/>
      <c r="DH301" s="85"/>
      <c r="DI301" s="85"/>
      <c r="DJ301" s="85"/>
      <c r="DK301" s="85"/>
      <c r="DL301" s="85"/>
      <c r="DM301" s="85"/>
      <c r="DN301" s="85"/>
      <c r="DO301" s="85"/>
      <c r="DP301" s="85"/>
      <c r="DQ301" s="85"/>
      <c r="DR301" s="85"/>
      <c r="DS301" s="85"/>
      <c r="DT301" s="85"/>
      <c r="DU301" s="85"/>
      <c r="DV301" s="85"/>
      <c r="DW301" s="85"/>
      <c r="DX301" s="85"/>
      <c r="DY301" s="85"/>
      <c r="DZ301" s="85"/>
      <c r="EA301" s="85"/>
      <c r="EB301" s="85"/>
      <c r="EC301" s="85"/>
      <c r="ED301" s="85"/>
      <c r="EE301" s="85"/>
      <c r="EF301" s="85"/>
      <c r="EG301" s="85"/>
      <c r="EH301" s="85"/>
      <c r="EI301" s="85"/>
      <c r="EJ301" s="85"/>
      <c r="EK301" s="85"/>
      <c r="EL301" s="85"/>
      <c r="EM301" s="85"/>
      <c r="EN301" s="85"/>
      <c r="EO301" s="85"/>
      <c r="EP301" s="85"/>
      <c r="EQ301" s="85"/>
      <c r="ER301" s="85"/>
      <c r="ES301" s="85"/>
      <c r="ET301" s="85"/>
      <c r="EU301" s="85"/>
      <c r="EV301" s="85"/>
      <c r="EW301" s="85"/>
      <c r="EX301" s="85"/>
      <c r="EY301" s="85"/>
      <c r="EZ301" s="85"/>
      <c r="FA301" s="85"/>
      <c r="FB301" s="85"/>
      <c r="FC301" s="85"/>
    </row>
    <row r="302" spans="25:159" x14ac:dyDescent="0.2"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85"/>
      <c r="AP302" s="85"/>
      <c r="AQ302" s="85"/>
      <c r="AR302" s="85"/>
      <c r="AS302" s="85"/>
      <c r="AT302" s="85"/>
      <c r="AU302" s="85"/>
      <c r="AV302" s="85"/>
      <c r="AW302" s="85"/>
      <c r="AX302" s="85"/>
      <c r="AY302" s="85"/>
      <c r="AZ302" s="85"/>
      <c r="BA302" s="85"/>
      <c r="BB302" s="85"/>
      <c r="BC302" s="85"/>
      <c r="BD302" s="85"/>
      <c r="BE302" s="85"/>
      <c r="BF302" s="85"/>
      <c r="BG302" s="85"/>
      <c r="BH302" s="85"/>
      <c r="BI302" s="85"/>
      <c r="BJ302" s="85"/>
      <c r="BK302" s="85"/>
      <c r="BL302" s="85"/>
      <c r="BM302" s="85"/>
      <c r="BN302" s="85"/>
      <c r="BO302" s="85"/>
      <c r="BP302" s="85"/>
      <c r="BQ302" s="85"/>
      <c r="BR302" s="85"/>
      <c r="BS302" s="85"/>
      <c r="BT302" s="85"/>
      <c r="BU302" s="85"/>
      <c r="BV302" s="85"/>
      <c r="BW302" s="85"/>
      <c r="BX302" s="85"/>
      <c r="BY302" s="85"/>
      <c r="BZ302" s="85"/>
      <c r="CA302" s="85"/>
      <c r="CB302" s="85"/>
      <c r="CC302" s="85"/>
      <c r="CD302" s="85"/>
      <c r="CE302" s="85"/>
      <c r="CF302" s="85"/>
      <c r="CG302" s="85"/>
      <c r="CH302" s="85"/>
      <c r="CI302" s="85"/>
      <c r="CJ302" s="85"/>
      <c r="CK302" s="85"/>
      <c r="CL302" s="85"/>
      <c r="CM302" s="85"/>
      <c r="CN302" s="85"/>
      <c r="CO302" s="85"/>
      <c r="CP302" s="85"/>
      <c r="CQ302" s="85"/>
      <c r="CR302" s="85"/>
      <c r="CS302" s="85"/>
      <c r="CT302" s="85"/>
      <c r="CU302" s="85"/>
      <c r="CV302" s="85"/>
      <c r="CW302" s="85"/>
      <c r="CX302" s="85"/>
      <c r="CY302" s="85"/>
      <c r="CZ302" s="85"/>
      <c r="DA302" s="85"/>
      <c r="DB302" s="85"/>
      <c r="DC302" s="85"/>
      <c r="DD302" s="85"/>
      <c r="DE302" s="85"/>
      <c r="DF302" s="85"/>
      <c r="DG302" s="85"/>
      <c r="DH302" s="85"/>
      <c r="DI302" s="85"/>
      <c r="DJ302" s="85"/>
      <c r="DK302" s="85"/>
      <c r="DL302" s="85"/>
      <c r="DM302" s="85"/>
      <c r="DN302" s="85"/>
      <c r="DO302" s="85"/>
      <c r="DP302" s="85"/>
      <c r="DQ302" s="85"/>
      <c r="DR302" s="85"/>
      <c r="DS302" s="85"/>
      <c r="DT302" s="85"/>
      <c r="DU302" s="85"/>
      <c r="DV302" s="85"/>
      <c r="DW302" s="85"/>
      <c r="DX302" s="85"/>
      <c r="DY302" s="85"/>
      <c r="DZ302" s="85"/>
      <c r="EA302" s="85"/>
      <c r="EB302" s="85"/>
      <c r="EC302" s="85"/>
      <c r="ED302" s="85"/>
      <c r="EE302" s="85"/>
      <c r="EF302" s="85"/>
      <c r="EG302" s="85"/>
      <c r="EH302" s="85"/>
      <c r="EI302" s="85"/>
      <c r="EJ302" s="85"/>
      <c r="EK302" s="85"/>
      <c r="EL302" s="85"/>
      <c r="EM302" s="85"/>
      <c r="EN302" s="85"/>
      <c r="EO302" s="85"/>
      <c r="EP302" s="85"/>
      <c r="EQ302" s="85"/>
      <c r="ER302" s="85"/>
      <c r="ES302" s="85"/>
      <c r="ET302" s="85"/>
      <c r="EU302" s="85"/>
      <c r="EV302" s="85"/>
      <c r="EW302" s="85"/>
      <c r="EX302" s="85"/>
      <c r="EY302" s="85"/>
      <c r="EZ302" s="85"/>
      <c r="FA302" s="85"/>
      <c r="FB302" s="85"/>
      <c r="FC302" s="85"/>
    </row>
    <row r="303" spans="25:159" x14ac:dyDescent="0.2"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85"/>
      <c r="AP303" s="85"/>
      <c r="AQ303" s="85"/>
      <c r="AR303" s="85"/>
      <c r="AS303" s="85"/>
      <c r="AT303" s="85"/>
      <c r="AU303" s="85"/>
      <c r="AV303" s="85"/>
      <c r="AW303" s="85"/>
      <c r="AX303" s="85"/>
      <c r="AY303" s="85"/>
      <c r="AZ303" s="85"/>
      <c r="BA303" s="85"/>
      <c r="BB303" s="85"/>
      <c r="BC303" s="85"/>
      <c r="BD303" s="85"/>
      <c r="BE303" s="85"/>
      <c r="BF303" s="85"/>
      <c r="BG303" s="85"/>
      <c r="BH303" s="85"/>
      <c r="BI303" s="85"/>
      <c r="BJ303" s="85"/>
      <c r="BK303" s="85"/>
      <c r="BL303" s="85"/>
      <c r="BM303" s="85"/>
      <c r="BN303" s="85"/>
      <c r="BO303" s="85"/>
      <c r="BP303" s="85"/>
      <c r="BQ303" s="85"/>
      <c r="BR303" s="85"/>
      <c r="BS303" s="85"/>
      <c r="BT303" s="85"/>
      <c r="BU303" s="85"/>
      <c r="BV303" s="85"/>
      <c r="BW303" s="85"/>
      <c r="BX303" s="85"/>
      <c r="BY303" s="85"/>
      <c r="BZ303" s="85"/>
      <c r="CA303" s="85"/>
      <c r="CB303" s="85"/>
      <c r="CC303" s="85"/>
      <c r="CD303" s="85"/>
      <c r="CE303" s="85"/>
      <c r="CF303" s="85"/>
      <c r="CG303" s="85"/>
      <c r="CH303" s="85"/>
      <c r="CI303" s="85"/>
      <c r="CJ303" s="85"/>
      <c r="CK303" s="85"/>
      <c r="CL303" s="85"/>
      <c r="CM303" s="85"/>
      <c r="CN303" s="85"/>
      <c r="CO303" s="85"/>
      <c r="CP303" s="85"/>
      <c r="CQ303" s="85"/>
      <c r="CR303" s="85"/>
      <c r="CS303" s="85"/>
      <c r="CT303" s="85"/>
      <c r="CU303" s="85"/>
      <c r="CV303" s="85"/>
      <c r="CW303" s="85"/>
      <c r="CX303" s="85"/>
      <c r="CY303" s="85"/>
      <c r="CZ303" s="85"/>
      <c r="DA303" s="85"/>
      <c r="DB303" s="85"/>
      <c r="DC303" s="85"/>
      <c r="DD303" s="85"/>
      <c r="DE303" s="85"/>
      <c r="DF303" s="85"/>
      <c r="DG303" s="85"/>
      <c r="DH303" s="85"/>
      <c r="DI303" s="85"/>
      <c r="DJ303" s="85"/>
      <c r="DK303" s="85"/>
      <c r="DL303" s="85"/>
      <c r="DM303" s="85"/>
      <c r="DN303" s="85"/>
      <c r="DO303" s="85"/>
      <c r="DP303" s="85"/>
      <c r="DQ303" s="85"/>
      <c r="DR303" s="85"/>
      <c r="DS303" s="85"/>
      <c r="DT303" s="85"/>
      <c r="DU303" s="85"/>
      <c r="DV303" s="85"/>
      <c r="DW303" s="85"/>
      <c r="DX303" s="85"/>
      <c r="DY303" s="85"/>
      <c r="DZ303" s="85"/>
      <c r="EA303" s="85"/>
      <c r="EB303" s="85"/>
      <c r="EC303" s="85"/>
      <c r="ED303" s="85"/>
      <c r="EE303" s="85"/>
      <c r="EF303" s="85"/>
      <c r="EG303" s="85"/>
      <c r="EH303" s="85"/>
      <c r="EI303" s="85"/>
      <c r="EJ303" s="85"/>
      <c r="EK303" s="85"/>
      <c r="EL303" s="85"/>
      <c r="EM303" s="85"/>
      <c r="EN303" s="85"/>
      <c r="EO303" s="85"/>
      <c r="EP303" s="85"/>
      <c r="EQ303" s="85"/>
      <c r="ER303" s="85"/>
      <c r="ES303" s="85"/>
      <c r="ET303" s="85"/>
      <c r="EU303" s="85"/>
      <c r="EV303" s="85"/>
      <c r="EW303" s="85"/>
      <c r="EX303" s="85"/>
      <c r="EY303" s="85"/>
      <c r="EZ303" s="85"/>
      <c r="FA303" s="85"/>
      <c r="FB303" s="85"/>
      <c r="FC303" s="85"/>
    </row>
    <row r="304" spans="25:159" x14ac:dyDescent="0.2"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  <c r="AN304" s="85"/>
      <c r="AO304" s="85"/>
      <c r="AP304" s="85"/>
      <c r="AQ304" s="85"/>
      <c r="AR304" s="85"/>
      <c r="AS304" s="85"/>
      <c r="AT304" s="85"/>
      <c r="AU304" s="85"/>
      <c r="AV304" s="85"/>
      <c r="AW304" s="85"/>
      <c r="AX304" s="85"/>
      <c r="AY304" s="85"/>
      <c r="AZ304" s="85"/>
      <c r="BA304" s="85"/>
      <c r="BB304" s="85"/>
      <c r="BC304" s="85"/>
      <c r="BD304" s="85"/>
      <c r="BE304" s="85"/>
      <c r="BF304" s="85"/>
      <c r="BG304" s="85"/>
      <c r="BH304" s="85"/>
      <c r="BI304" s="85"/>
      <c r="BJ304" s="85"/>
      <c r="BK304" s="85"/>
      <c r="BL304" s="85"/>
      <c r="BM304" s="85"/>
      <c r="BN304" s="85"/>
      <c r="BO304" s="85"/>
      <c r="BP304" s="85"/>
      <c r="BQ304" s="85"/>
      <c r="BR304" s="85"/>
      <c r="BS304" s="85"/>
      <c r="BT304" s="85"/>
      <c r="BU304" s="85"/>
      <c r="BV304" s="85"/>
      <c r="BW304" s="85"/>
      <c r="BX304" s="85"/>
      <c r="BY304" s="85"/>
      <c r="BZ304" s="85"/>
      <c r="CA304" s="85"/>
      <c r="CB304" s="85"/>
      <c r="CC304" s="85"/>
      <c r="CD304" s="85"/>
      <c r="CE304" s="85"/>
      <c r="CF304" s="85"/>
      <c r="CG304" s="85"/>
      <c r="CH304" s="85"/>
      <c r="CI304" s="85"/>
      <c r="CJ304" s="85"/>
      <c r="CK304" s="85"/>
      <c r="CL304" s="85"/>
      <c r="CM304" s="85"/>
      <c r="CN304" s="85"/>
      <c r="CO304" s="85"/>
      <c r="CP304" s="85"/>
      <c r="CQ304" s="85"/>
      <c r="CR304" s="85"/>
      <c r="CS304" s="85"/>
      <c r="CT304" s="85"/>
      <c r="CU304" s="85"/>
      <c r="CV304" s="85"/>
      <c r="CW304" s="85"/>
      <c r="CX304" s="85"/>
      <c r="CY304" s="85"/>
      <c r="CZ304" s="85"/>
      <c r="DA304" s="85"/>
      <c r="DB304" s="85"/>
      <c r="DC304" s="85"/>
      <c r="DD304" s="85"/>
      <c r="DE304" s="85"/>
      <c r="DF304" s="85"/>
      <c r="DG304" s="85"/>
      <c r="DH304" s="85"/>
      <c r="DI304" s="85"/>
      <c r="DJ304" s="85"/>
      <c r="DK304" s="85"/>
      <c r="DL304" s="85"/>
      <c r="DM304" s="85"/>
      <c r="DN304" s="85"/>
      <c r="DO304" s="85"/>
      <c r="DP304" s="85"/>
      <c r="DQ304" s="85"/>
      <c r="DR304" s="85"/>
      <c r="DS304" s="85"/>
      <c r="DT304" s="85"/>
      <c r="DU304" s="85"/>
      <c r="DV304" s="85"/>
      <c r="DW304" s="85"/>
      <c r="DX304" s="85"/>
      <c r="DY304" s="85"/>
      <c r="DZ304" s="85"/>
      <c r="EA304" s="85"/>
      <c r="EB304" s="85"/>
      <c r="EC304" s="85"/>
      <c r="ED304" s="85"/>
      <c r="EE304" s="85"/>
      <c r="EF304" s="85"/>
      <c r="EG304" s="85"/>
      <c r="EH304" s="85"/>
      <c r="EI304" s="85"/>
      <c r="EJ304" s="85"/>
      <c r="EK304" s="85"/>
      <c r="EL304" s="85"/>
      <c r="EM304" s="85"/>
      <c r="EN304" s="85"/>
      <c r="EO304" s="85"/>
      <c r="EP304" s="85"/>
      <c r="EQ304" s="85"/>
      <c r="ER304" s="85"/>
      <c r="ES304" s="85"/>
      <c r="ET304" s="85"/>
      <c r="EU304" s="85"/>
      <c r="EV304" s="85"/>
      <c r="EW304" s="85"/>
      <c r="EX304" s="85"/>
      <c r="EY304" s="85"/>
      <c r="EZ304" s="85"/>
      <c r="FA304" s="85"/>
      <c r="FB304" s="85"/>
      <c r="FC304" s="85"/>
    </row>
    <row r="305" spans="25:159" x14ac:dyDescent="0.2"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  <c r="AN305" s="85"/>
      <c r="AO305" s="85"/>
      <c r="AP305" s="85"/>
      <c r="AQ305" s="85"/>
      <c r="AR305" s="85"/>
      <c r="AS305" s="85"/>
      <c r="AT305" s="85"/>
      <c r="AU305" s="85"/>
      <c r="AV305" s="85"/>
      <c r="AW305" s="85"/>
      <c r="AX305" s="85"/>
      <c r="AY305" s="85"/>
      <c r="AZ305" s="85"/>
      <c r="BA305" s="85"/>
      <c r="BB305" s="85"/>
      <c r="BC305" s="85"/>
      <c r="BD305" s="85"/>
      <c r="BE305" s="85"/>
      <c r="BF305" s="85"/>
      <c r="BG305" s="85"/>
      <c r="BH305" s="85"/>
      <c r="BI305" s="85"/>
      <c r="BJ305" s="85"/>
      <c r="BK305" s="85"/>
      <c r="BL305" s="85"/>
      <c r="BM305" s="85"/>
      <c r="BN305" s="85"/>
      <c r="BO305" s="85"/>
      <c r="BP305" s="85"/>
      <c r="BQ305" s="85"/>
      <c r="BR305" s="85"/>
      <c r="BS305" s="85"/>
      <c r="BT305" s="85"/>
      <c r="BU305" s="85"/>
      <c r="BV305" s="85"/>
      <c r="BW305" s="85"/>
      <c r="BX305" s="85"/>
      <c r="BY305" s="85"/>
      <c r="BZ305" s="85"/>
      <c r="CA305" s="85"/>
      <c r="CB305" s="85"/>
      <c r="CC305" s="85"/>
      <c r="CD305" s="85"/>
      <c r="CE305" s="85"/>
      <c r="CF305" s="85"/>
      <c r="CG305" s="85"/>
      <c r="CH305" s="85"/>
      <c r="CI305" s="85"/>
      <c r="CJ305" s="85"/>
      <c r="CK305" s="85"/>
      <c r="CL305" s="85"/>
      <c r="CM305" s="85"/>
      <c r="CN305" s="85"/>
      <c r="CO305" s="85"/>
      <c r="CP305" s="85"/>
      <c r="CQ305" s="85"/>
      <c r="CR305" s="85"/>
      <c r="CS305" s="85"/>
      <c r="CT305" s="85"/>
      <c r="CU305" s="85"/>
      <c r="CV305" s="85"/>
      <c r="CW305" s="85"/>
      <c r="CX305" s="85"/>
      <c r="CY305" s="85"/>
      <c r="CZ305" s="85"/>
      <c r="DA305" s="85"/>
      <c r="DB305" s="85"/>
      <c r="DC305" s="85"/>
      <c r="DD305" s="85"/>
      <c r="DE305" s="85"/>
      <c r="DF305" s="85"/>
      <c r="DG305" s="85"/>
      <c r="DH305" s="85"/>
      <c r="DI305" s="85"/>
      <c r="DJ305" s="85"/>
      <c r="DK305" s="85"/>
      <c r="DL305" s="85"/>
      <c r="DM305" s="85"/>
      <c r="DN305" s="85"/>
      <c r="DO305" s="85"/>
      <c r="DP305" s="85"/>
      <c r="DQ305" s="85"/>
      <c r="DR305" s="85"/>
      <c r="DS305" s="85"/>
      <c r="DT305" s="85"/>
      <c r="DU305" s="85"/>
      <c r="DV305" s="85"/>
      <c r="DW305" s="85"/>
      <c r="DX305" s="85"/>
      <c r="DY305" s="85"/>
      <c r="DZ305" s="85"/>
      <c r="EA305" s="85"/>
      <c r="EB305" s="85"/>
      <c r="EC305" s="85"/>
      <c r="ED305" s="85"/>
      <c r="EE305" s="85"/>
      <c r="EF305" s="85"/>
      <c r="EG305" s="85"/>
      <c r="EH305" s="85"/>
      <c r="EI305" s="85"/>
      <c r="EJ305" s="85"/>
      <c r="EK305" s="85"/>
      <c r="EL305" s="85"/>
      <c r="EM305" s="85"/>
      <c r="EN305" s="85"/>
      <c r="EO305" s="85"/>
      <c r="EP305" s="85"/>
      <c r="EQ305" s="85"/>
      <c r="ER305" s="85"/>
      <c r="ES305" s="85"/>
      <c r="ET305" s="85"/>
      <c r="EU305" s="85"/>
      <c r="EV305" s="85"/>
      <c r="EW305" s="85"/>
      <c r="EX305" s="85"/>
      <c r="EY305" s="85"/>
      <c r="EZ305" s="85"/>
      <c r="FA305" s="85"/>
      <c r="FB305" s="85"/>
      <c r="FC305" s="85"/>
    </row>
    <row r="306" spans="25:159" x14ac:dyDescent="0.2"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  <c r="AN306" s="85"/>
      <c r="AO306" s="85"/>
      <c r="AP306" s="85"/>
      <c r="AQ306" s="85"/>
      <c r="AR306" s="85"/>
      <c r="AS306" s="85"/>
      <c r="AT306" s="85"/>
      <c r="AU306" s="85"/>
      <c r="AV306" s="85"/>
      <c r="AW306" s="85"/>
      <c r="AX306" s="85"/>
      <c r="AY306" s="85"/>
      <c r="AZ306" s="85"/>
      <c r="BA306" s="85"/>
      <c r="BB306" s="85"/>
      <c r="BC306" s="85"/>
      <c r="BD306" s="85"/>
      <c r="BE306" s="85"/>
      <c r="BF306" s="85"/>
      <c r="BG306" s="85"/>
      <c r="BH306" s="85"/>
      <c r="BI306" s="85"/>
      <c r="BJ306" s="85"/>
      <c r="BK306" s="85"/>
      <c r="BL306" s="85"/>
      <c r="BM306" s="85"/>
      <c r="BN306" s="85"/>
      <c r="BO306" s="85"/>
      <c r="BP306" s="85"/>
      <c r="BQ306" s="85"/>
      <c r="BR306" s="85"/>
      <c r="BS306" s="85"/>
      <c r="BT306" s="85"/>
      <c r="BU306" s="85"/>
      <c r="BV306" s="85"/>
      <c r="BW306" s="85"/>
      <c r="BX306" s="85"/>
      <c r="BY306" s="85"/>
      <c r="BZ306" s="85"/>
      <c r="CA306" s="85"/>
      <c r="CB306" s="85"/>
      <c r="CC306" s="85"/>
      <c r="CD306" s="85"/>
      <c r="CE306" s="85"/>
      <c r="CF306" s="85"/>
      <c r="CG306" s="85"/>
      <c r="CH306" s="85"/>
      <c r="CI306" s="85"/>
      <c r="CJ306" s="85"/>
      <c r="CK306" s="85"/>
      <c r="CL306" s="85"/>
      <c r="CM306" s="85"/>
      <c r="CN306" s="85"/>
      <c r="CO306" s="85"/>
      <c r="CP306" s="85"/>
      <c r="CQ306" s="85"/>
      <c r="CR306" s="85"/>
      <c r="CS306" s="85"/>
      <c r="CT306" s="85"/>
      <c r="CU306" s="85"/>
      <c r="CV306" s="85"/>
      <c r="CW306" s="85"/>
      <c r="CX306" s="85"/>
      <c r="CY306" s="85"/>
      <c r="CZ306" s="85"/>
      <c r="DA306" s="85"/>
      <c r="DB306" s="85"/>
      <c r="DC306" s="85"/>
      <c r="DD306" s="85"/>
      <c r="DE306" s="85"/>
      <c r="DF306" s="85"/>
      <c r="DG306" s="85"/>
      <c r="DH306" s="85"/>
      <c r="DI306" s="85"/>
      <c r="DJ306" s="85"/>
      <c r="DK306" s="85"/>
      <c r="DL306" s="85"/>
      <c r="DM306" s="85"/>
      <c r="DN306" s="85"/>
      <c r="DO306" s="85"/>
      <c r="DP306" s="85"/>
      <c r="DQ306" s="85"/>
      <c r="DR306" s="85"/>
      <c r="DS306" s="85"/>
      <c r="DT306" s="85"/>
      <c r="DU306" s="85"/>
      <c r="DV306" s="85"/>
      <c r="DW306" s="85"/>
      <c r="DX306" s="85"/>
      <c r="DY306" s="85"/>
      <c r="DZ306" s="85"/>
      <c r="EA306" s="85"/>
      <c r="EB306" s="85"/>
      <c r="EC306" s="85"/>
      <c r="ED306" s="85"/>
      <c r="EE306" s="85"/>
      <c r="EF306" s="85"/>
      <c r="EG306" s="85"/>
      <c r="EH306" s="85"/>
      <c r="EI306" s="85"/>
      <c r="EJ306" s="85"/>
      <c r="EK306" s="85"/>
      <c r="EL306" s="85"/>
      <c r="EM306" s="85"/>
      <c r="EN306" s="85"/>
      <c r="EO306" s="85"/>
      <c r="EP306" s="85"/>
      <c r="EQ306" s="85"/>
      <c r="ER306" s="85"/>
      <c r="ES306" s="85"/>
      <c r="ET306" s="85"/>
      <c r="EU306" s="85"/>
      <c r="EV306" s="85"/>
      <c r="EW306" s="85"/>
      <c r="EX306" s="85"/>
      <c r="EY306" s="85"/>
      <c r="EZ306" s="85"/>
      <c r="FA306" s="85"/>
      <c r="FB306" s="85"/>
      <c r="FC306" s="85"/>
    </row>
    <row r="307" spans="25:159" x14ac:dyDescent="0.2"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  <c r="AN307" s="85"/>
      <c r="AO307" s="85"/>
      <c r="AP307" s="85"/>
      <c r="AQ307" s="85"/>
      <c r="AR307" s="85"/>
      <c r="AS307" s="85"/>
      <c r="AT307" s="85"/>
      <c r="AU307" s="85"/>
      <c r="AV307" s="85"/>
      <c r="AW307" s="85"/>
      <c r="AX307" s="85"/>
      <c r="AY307" s="85"/>
      <c r="AZ307" s="85"/>
      <c r="BA307" s="85"/>
      <c r="BB307" s="85"/>
      <c r="BC307" s="85"/>
      <c r="BD307" s="85"/>
      <c r="BE307" s="85"/>
      <c r="BF307" s="85"/>
      <c r="BG307" s="85"/>
      <c r="BH307" s="85"/>
      <c r="BI307" s="85"/>
      <c r="BJ307" s="85"/>
      <c r="BK307" s="85"/>
      <c r="BL307" s="85"/>
      <c r="BM307" s="85"/>
      <c r="BN307" s="85"/>
      <c r="BO307" s="85"/>
      <c r="BP307" s="85"/>
      <c r="BQ307" s="85"/>
      <c r="BR307" s="85"/>
      <c r="BS307" s="85"/>
      <c r="BT307" s="85"/>
      <c r="BU307" s="85"/>
      <c r="BV307" s="85"/>
      <c r="BW307" s="85"/>
      <c r="BX307" s="85"/>
      <c r="BY307" s="85"/>
      <c r="BZ307" s="85"/>
      <c r="CA307" s="85"/>
      <c r="CB307" s="85"/>
      <c r="CC307" s="85"/>
      <c r="CD307" s="85"/>
      <c r="CE307" s="85"/>
      <c r="CF307" s="85"/>
      <c r="CG307" s="85"/>
      <c r="CH307" s="85"/>
      <c r="CI307" s="85"/>
      <c r="CJ307" s="85"/>
      <c r="CK307" s="85"/>
      <c r="CL307" s="85"/>
      <c r="CM307" s="85"/>
      <c r="CN307" s="85"/>
      <c r="CO307" s="85"/>
      <c r="CP307" s="85"/>
      <c r="CQ307" s="85"/>
      <c r="CR307" s="85"/>
      <c r="CS307" s="85"/>
      <c r="CT307" s="85"/>
      <c r="CU307" s="85"/>
      <c r="CV307" s="85"/>
      <c r="CW307" s="85"/>
      <c r="CX307" s="85"/>
      <c r="CY307" s="85"/>
      <c r="CZ307" s="85"/>
      <c r="DA307" s="85"/>
      <c r="DB307" s="85"/>
      <c r="DC307" s="85"/>
      <c r="DD307" s="85"/>
      <c r="DE307" s="85"/>
      <c r="DF307" s="85"/>
      <c r="DG307" s="85"/>
      <c r="DH307" s="85"/>
      <c r="DI307" s="85"/>
      <c r="DJ307" s="85"/>
      <c r="DK307" s="85"/>
      <c r="DL307" s="85"/>
      <c r="DM307" s="85"/>
      <c r="DN307" s="85"/>
      <c r="DO307" s="85"/>
      <c r="DP307" s="85"/>
      <c r="DQ307" s="85"/>
      <c r="DR307" s="85"/>
      <c r="DS307" s="85"/>
      <c r="DT307" s="85"/>
      <c r="DU307" s="85"/>
      <c r="DV307" s="85"/>
      <c r="DW307" s="85"/>
      <c r="DX307" s="85"/>
      <c r="DY307" s="85"/>
      <c r="DZ307" s="85"/>
      <c r="EA307" s="85"/>
      <c r="EB307" s="85"/>
      <c r="EC307" s="85"/>
      <c r="ED307" s="85"/>
      <c r="EE307" s="85"/>
      <c r="EF307" s="85"/>
      <c r="EG307" s="85"/>
      <c r="EH307" s="85"/>
      <c r="EI307" s="85"/>
      <c r="EJ307" s="85"/>
      <c r="EK307" s="85"/>
      <c r="EL307" s="85"/>
      <c r="EM307" s="85"/>
      <c r="EN307" s="85"/>
      <c r="EO307" s="85"/>
      <c r="EP307" s="85"/>
      <c r="EQ307" s="85"/>
      <c r="ER307" s="85"/>
      <c r="ES307" s="85"/>
      <c r="ET307" s="85"/>
      <c r="EU307" s="85"/>
      <c r="EV307" s="85"/>
      <c r="EW307" s="85"/>
      <c r="EX307" s="85"/>
      <c r="EY307" s="85"/>
      <c r="EZ307" s="85"/>
      <c r="FA307" s="85"/>
      <c r="FB307" s="85"/>
      <c r="FC307" s="85"/>
    </row>
    <row r="308" spans="25:159" x14ac:dyDescent="0.2"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  <c r="AN308" s="85"/>
      <c r="AO308" s="85"/>
      <c r="AP308" s="85"/>
      <c r="AQ308" s="85"/>
      <c r="AR308" s="85"/>
      <c r="AS308" s="85"/>
      <c r="AT308" s="85"/>
      <c r="AU308" s="85"/>
      <c r="AV308" s="85"/>
      <c r="AW308" s="85"/>
      <c r="AX308" s="85"/>
      <c r="AY308" s="85"/>
      <c r="AZ308" s="85"/>
      <c r="BA308" s="85"/>
      <c r="BB308" s="85"/>
      <c r="BC308" s="85"/>
      <c r="BD308" s="85"/>
      <c r="BE308" s="85"/>
      <c r="BF308" s="85"/>
      <c r="BG308" s="85"/>
      <c r="BH308" s="85"/>
      <c r="BI308" s="85"/>
      <c r="BJ308" s="85"/>
      <c r="BK308" s="85"/>
      <c r="BL308" s="85"/>
      <c r="BM308" s="85"/>
      <c r="BN308" s="85"/>
      <c r="BO308" s="85"/>
      <c r="BP308" s="85"/>
      <c r="BQ308" s="85"/>
      <c r="BR308" s="85"/>
      <c r="BS308" s="85"/>
      <c r="BT308" s="85"/>
      <c r="BU308" s="85"/>
      <c r="BV308" s="85"/>
      <c r="BW308" s="85"/>
      <c r="BX308" s="85"/>
      <c r="BY308" s="85"/>
      <c r="BZ308" s="85"/>
      <c r="CA308" s="85"/>
      <c r="CB308" s="85"/>
      <c r="CC308" s="85"/>
      <c r="CD308" s="85"/>
      <c r="CE308" s="85"/>
      <c r="CF308" s="85"/>
      <c r="CG308" s="85"/>
      <c r="CH308" s="85"/>
      <c r="CI308" s="85"/>
      <c r="CJ308" s="85"/>
      <c r="CK308" s="85"/>
      <c r="CL308" s="85"/>
      <c r="CM308" s="85"/>
      <c r="CN308" s="85"/>
      <c r="CO308" s="85"/>
      <c r="CP308" s="85"/>
      <c r="CQ308" s="85"/>
      <c r="CR308" s="85"/>
      <c r="CS308" s="85"/>
      <c r="CT308" s="85"/>
      <c r="CU308" s="85"/>
      <c r="CV308" s="85"/>
      <c r="CW308" s="85"/>
      <c r="CX308" s="85"/>
      <c r="CY308" s="85"/>
      <c r="CZ308" s="85"/>
      <c r="DA308" s="85"/>
      <c r="DB308" s="85"/>
      <c r="DC308" s="85"/>
      <c r="DD308" s="85"/>
      <c r="DE308" s="85"/>
      <c r="DF308" s="85"/>
      <c r="DG308" s="85"/>
      <c r="DH308" s="85"/>
      <c r="DI308" s="85"/>
      <c r="DJ308" s="85"/>
      <c r="DK308" s="85"/>
      <c r="DL308" s="85"/>
      <c r="DM308" s="85"/>
      <c r="DN308" s="85"/>
      <c r="DO308" s="85"/>
      <c r="DP308" s="85"/>
      <c r="DQ308" s="85"/>
      <c r="DR308" s="85"/>
      <c r="DS308" s="85"/>
      <c r="DT308" s="85"/>
      <c r="DU308" s="85"/>
      <c r="DV308" s="85"/>
      <c r="DW308" s="85"/>
      <c r="DX308" s="85"/>
      <c r="DY308" s="85"/>
      <c r="DZ308" s="85"/>
      <c r="EA308" s="85"/>
      <c r="EB308" s="85"/>
      <c r="EC308" s="85"/>
      <c r="ED308" s="85"/>
      <c r="EE308" s="85"/>
      <c r="EF308" s="85"/>
      <c r="EG308" s="85"/>
      <c r="EH308" s="85"/>
      <c r="EI308" s="85"/>
      <c r="EJ308" s="85"/>
      <c r="EK308" s="85"/>
      <c r="EL308" s="85"/>
      <c r="EM308" s="85"/>
      <c r="EN308" s="85"/>
      <c r="EO308" s="85"/>
      <c r="EP308" s="85"/>
      <c r="EQ308" s="85"/>
      <c r="ER308" s="85"/>
      <c r="ES308" s="85"/>
      <c r="ET308" s="85"/>
      <c r="EU308" s="85"/>
      <c r="EV308" s="85"/>
      <c r="EW308" s="85"/>
      <c r="EX308" s="85"/>
      <c r="EY308" s="85"/>
      <c r="EZ308" s="85"/>
      <c r="FA308" s="85"/>
      <c r="FB308" s="85"/>
      <c r="FC308" s="85"/>
    </row>
    <row r="309" spans="25:159" x14ac:dyDescent="0.2"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  <c r="AN309" s="85"/>
      <c r="AO309" s="85"/>
      <c r="AP309" s="85"/>
      <c r="AQ309" s="85"/>
      <c r="AR309" s="85"/>
      <c r="AS309" s="85"/>
      <c r="AT309" s="85"/>
      <c r="AU309" s="85"/>
      <c r="AV309" s="85"/>
      <c r="AW309" s="85"/>
      <c r="AX309" s="85"/>
      <c r="AY309" s="85"/>
      <c r="AZ309" s="85"/>
      <c r="BA309" s="85"/>
      <c r="BB309" s="85"/>
      <c r="BC309" s="85"/>
      <c r="BD309" s="85"/>
      <c r="BE309" s="85"/>
      <c r="BF309" s="85"/>
      <c r="BG309" s="85"/>
      <c r="BH309" s="85"/>
      <c r="BI309" s="85"/>
      <c r="BJ309" s="85"/>
      <c r="BK309" s="85"/>
      <c r="BL309" s="85"/>
      <c r="BM309" s="85"/>
      <c r="BN309" s="85"/>
      <c r="BO309" s="85"/>
      <c r="BP309" s="85"/>
      <c r="BQ309" s="85"/>
      <c r="BR309" s="85"/>
      <c r="BS309" s="85"/>
      <c r="BT309" s="85"/>
      <c r="BU309" s="85"/>
      <c r="BV309" s="85"/>
      <c r="BW309" s="85"/>
      <c r="BX309" s="85"/>
      <c r="BY309" s="85"/>
      <c r="BZ309" s="85"/>
      <c r="CA309" s="85"/>
      <c r="CB309" s="85"/>
      <c r="CC309" s="85"/>
      <c r="CD309" s="85"/>
      <c r="CE309" s="85"/>
      <c r="CF309" s="85"/>
      <c r="CG309" s="85"/>
      <c r="CH309" s="85"/>
      <c r="CI309" s="85"/>
      <c r="CJ309" s="85"/>
      <c r="CK309" s="85"/>
      <c r="CL309" s="85"/>
      <c r="CM309" s="85"/>
      <c r="CN309" s="85"/>
      <c r="CO309" s="85"/>
      <c r="CP309" s="85"/>
      <c r="CQ309" s="85"/>
      <c r="CR309" s="85"/>
      <c r="CS309" s="85"/>
      <c r="CT309" s="85"/>
      <c r="CU309" s="85"/>
      <c r="CV309" s="85"/>
      <c r="CW309" s="85"/>
      <c r="CX309" s="85"/>
      <c r="CY309" s="85"/>
      <c r="CZ309" s="85"/>
      <c r="DA309" s="85"/>
      <c r="DB309" s="85"/>
      <c r="DC309" s="85"/>
      <c r="DD309" s="85"/>
      <c r="DE309" s="85"/>
      <c r="DF309" s="85"/>
      <c r="DG309" s="85"/>
      <c r="DH309" s="85"/>
      <c r="DI309" s="85"/>
      <c r="DJ309" s="85"/>
      <c r="DK309" s="85"/>
      <c r="DL309" s="85"/>
      <c r="DM309" s="85"/>
      <c r="DN309" s="85"/>
      <c r="DO309" s="85"/>
      <c r="DP309" s="85"/>
      <c r="DQ309" s="85"/>
      <c r="DR309" s="85"/>
      <c r="DS309" s="85"/>
      <c r="DT309" s="85"/>
      <c r="DU309" s="85"/>
      <c r="DV309" s="85"/>
      <c r="DW309" s="85"/>
      <c r="DX309" s="85"/>
      <c r="DY309" s="85"/>
      <c r="DZ309" s="85"/>
      <c r="EA309" s="85"/>
      <c r="EB309" s="85"/>
      <c r="EC309" s="85"/>
      <c r="ED309" s="85"/>
      <c r="EE309" s="85"/>
      <c r="EF309" s="85"/>
      <c r="EG309" s="85"/>
      <c r="EH309" s="85"/>
      <c r="EI309" s="85"/>
      <c r="EJ309" s="85"/>
      <c r="EK309" s="85"/>
      <c r="EL309" s="85"/>
      <c r="EM309" s="85"/>
      <c r="EN309" s="85"/>
      <c r="EO309" s="85"/>
      <c r="EP309" s="85"/>
      <c r="EQ309" s="85"/>
      <c r="ER309" s="85"/>
      <c r="ES309" s="85"/>
      <c r="ET309" s="85"/>
      <c r="EU309" s="85"/>
      <c r="EV309" s="85"/>
      <c r="EW309" s="85"/>
      <c r="EX309" s="85"/>
      <c r="EY309" s="85"/>
      <c r="EZ309" s="85"/>
      <c r="FA309" s="85"/>
      <c r="FB309" s="85"/>
      <c r="FC309" s="85"/>
    </row>
    <row r="310" spans="25:159" x14ac:dyDescent="0.2"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  <c r="AN310" s="85"/>
      <c r="AO310" s="85"/>
      <c r="AP310" s="85"/>
      <c r="AQ310" s="85"/>
      <c r="AR310" s="85"/>
      <c r="AS310" s="85"/>
      <c r="AT310" s="85"/>
      <c r="AU310" s="85"/>
      <c r="AV310" s="85"/>
      <c r="AW310" s="85"/>
      <c r="AX310" s="85"/>
      <c r="AY310" s="85"/>
      <c r="AZ310" s="85"/>
      <c r="BA310" s="85"/>
      <c r="BB310" s="85"/>
      <c r="BC310" s="85"/>
      <c r="BD310" s="85"/>
      <c r="BE310" s="85"/>
      <c r="BF310" s="85"/>
      <c r="BG310" s="85"/>
      <c r="BH310" s="85"/>
      <c r="BI310" s="85"/>
      <c r="BJ310" s="85"/>
      <c r="BK310" s="85"/>
      <c r="BL310" s="85"/>
      <c r="BM310" s="85"/>
      <c r="BN310" s="85"/>
      <c r="BO310" s="85"/>
      <c r="BP310" s="85"/>
      <c r="BQ310" s="85"/>
      <c r="BR310" s="85"/>
      <c r="BS310" s="85"/>
      <c r="BT310" s="85"/>
      <c r="BU310" s="85"/>
      <c r="BV310" s="85"/>
      <c r="BW310" s="85"/>
      <c r="BX310" s="85"/>
      <c r="BY310" s="85"/>
      <c r="BZ310" s="85"/>
      <c r="CA310" s="85"/>
      <c r="CB310" s="85"/>
      <c r="CC310" s="85"/>
      <c r="CD310" s="85"/>
      <c r="CE310" s="85"/>
      <c r="CF310" s="85"/>
      <c r="CG310" s="85"/>
      <c r="CH310" s="85"/>
      <c r="CI310" s="85"/>
      <c r="CJ310" s="85"/>
      <c r="CK310" s="85"/>
      <c r="CL310" s="85"/>
      <c r="CM310" s="85"/>
      <c r="CN310" s="85"/>
      <c r="CO310" s="85"/>
      <c r="CP310" s="85"/>
      <c r="CQ310" s="85"/>
      <c r="CR310" s="85"/>
      <c r="CS310" s="85"/>
      <c r="CT310" s="85"/>
      <c r="CU310" s="85"/>
      <c r="CV310" s="85"/>
      <c r="CW310" s="85"/>
      <c r="CX310" s="85"/>
      <c r="CY310" s="85"/>
      <c r="CZ310" s="85"/>
      <c r="DA310" s="85"/>
      <c r="DB310" s="85"/>
      <c r="DC310" s="85"/>
      <c r="DD310" s="85"/>
      <c r="DE310" s="85"/>
      <c r="DF310" s="85"/>
      <c r="DG310" s="85"/>
      <c r="DH310" s="85"/>
      <c r="DI310" s="85"/>
      <c r="DJ310" s="85"/>
      <c r="DK310" s="85"/>
      <c r="DL310" s="85"/>
      <c r="DM310" s="85"/>
      <c r="DN310" s="85"/>
      <c r="DO310" s="85"/>
      <c r="DP310" s="85"/>
      <c r="DQ310" s="85"/>
      <c r="DR310" s="85"/>
      <c r="DS310" s="85"/>
      <c r="DT310" s="85"/>
      <c r="DU310" s="85"/>
      <c r="DV310" s="85"/>
      <c r="DW310" s="85"/>
      <c r="DX310" s="85"/>
      <c r="DY310" s="85"/>
      <c r="DZ310" s="85"/>
      <c r="EA310" s="85"/>
      <c r="EB310" s="85"/>
      <c r="EC310" s="85"/>
      <c r="ED310" s="85"/>
      <c r="EE310" s="85"/>
      <c r="EF310" s="85"/>
      <c r="EG310" s="85"/>
      <c r="EH310" s="85"/>
      <c r="EI310" s="85"/>
      <c r="EJ310" s="85"/>
      <c r="EK310" s="85"/>
      <c r="EL310" s="85"/>
      <c r="EM310" s="85"/>
      <c r="EN310" s="85"/>
      <c r="EO310" s="85"/>
      <c r="EP310" s="85"/>
      <c r="EQ310" s="85"/>
      <c r="ER310" s="85"/>
      <c r="ES310" s="85"/>
      <c r="ET310" s="85"/>
      <c r="EU310" s="85"/>
      <c r="EV310" s="85"/>
      <c r="EW310" s="85"/>
      <c r="EX310" s="85"/>
      <c r="EY310" s="85"/>
      <c r="EZ310" s="85"/>
      <c r="FA310" s="85"/>
      <c r="FB310" s="85"/>
      <c r="FC310" s="85"/>
    </row>
    <row r="311" spans="25:159" x14ac:dyDescent="0.2">
      <c r="Y311" s="85"/>
      <c r="Z311" s="85"/>
      <c r="AA311" s="85"/>
      <c r="AB311" s="85"/>
      <c r="AC311" s="85"/>
      <c r="AD311" s="85"/>
      <c r="AE311" s="85"/>
      <c r="AF311" s="85"/>
      <c r="AG311" s="85"/>
      <c r="AH311" s="85"/>
      <c r="AI311" s="85"/>
      <c r="AJ311" s="85"/>
      <c r="AK311" s="85"/>
      <c r="AL311" s="85"/>
      <c r="AM311" s="85"/>
      <c r="AN311" s="85"/>
      <c r="AO311" s="85"/>
      <c r="AP311" s="85"/>
      <c r="AQ311" s="85"/>
      <c r="AR311" s="85"/>
      <c r="AS311" s="85"/>
      <c r="AT311" s="85"/>
      <c r="AU311" s="85"/>
      <c r="AV311" s="85"/>
      <c r="AW311" s="85"/>
      <c r="AX311" s="85"/>
      <c r="AY311" s="85"/>
      <c r="AZ311" s="85"/>
      <c r="BA311" s="85"/>
      <c r="BB311" s="85"/>
      <c r="BC311" s="85"/>
      <c r="BD311" s="85"/>
      <c r="BE311" s="85"/>
      <c r="BF311" s="85"/>
      <c r="BG311" s="85"/>
      <c r="BH311" s="85"/>
      <c r="BI311" s="85"/>
      <c r="BJ311" s="85"/>
      <c r="BK311" s="85"/>
      <c r="BL311" s="85"/>
      <c r="BM311" s="85"/>
      <c r="BN311" s="85"/>
      <c r="BO311" s="85"/>
      <c r="BP311" s="85"/>
      <c r="BQ311" s="85"/>
      <c r="BR311" s="85"/>
      <c r="BS311" s="85"/>
      <c r="BT311" s="85"/>
      <c r="BU311" s="85"/>
      <c r="BV311" s="85"/>
      <c r="BW311" s="85"/>
      <c r="BX311" s="85"/>
      <c r="BY311" s="85"/>
      <c r="BZ311" s="85"/>
      <c r="CA311" s="85"/>
      <c r="CB311" s="85"/>
      <c r="CC311" s="85"/>
      <c r="CD311" s="85"/>
      <c r="CE311" s="85"/>
      <c r="CF311" s="85"/>
      <c r="CG311" s="85"/>
      <c r="CH311" s="85"/>
      <c r="CI311" s="85"/>
      <c r="CJ311" s="85"/>
      <c r="CK311" s="85"/>
      <c r="CL311" s="85"/>
      <c r="CM311" s="85"/>
      <c r="CN311" s="85"/>
      <c r="CO311" s="85"/>
      <c r="CP311" s="85"/>
      <c r="CQ311" s="85"/>
      <c r="CR311" s="85"/>
      <c r="CS311" s="85"/>
      <c r="CT311" s="85"/>
      <c r="CU311" s="85"/>
      <c r="CV311" s="85"/>
      <c r="CW311" s="85"/>
      <c r="CX311" s="85"/>
      <c r="CY311" s="85"/>
      <c r="CZ311" s="85"/>
      <c r="DA311" s="85"/>
      <c r="DB311" s="85"/>
      <c r="DC311" s="85"/>
      <c r="DD311" s="85"/>
      <c r="DE311" s="85"/>
      <c r="DF311" s="85"/>
      <c r="DG311" s="85"/>
      <c r="DH311" s="85"/>
      <c r="DI311" s="85"/>
      <c r="DJ311" s="85"/>
      <c r="DK311" s="85"/>
      <c r="DL311" s="85"/>
      <c r="DM311" s="85"/>
      <c r="DN311" s="85"/>
      <c r="DO311" s="85"/>
      <c r="DP311" s="85"/>
      <c r="DQ311" s="85"/>
      <c r="DR311" s="85"/>
      <c r="DS311" s="85"/>
      <c r="DT311" s="85"/>
      <c r="DU311" s="85"/>
      <c r="DV311" s="85"/>
      <c r="DW311" s="85"/>
      <c r="DX311" s="85"/>
      <c r="DY311" s="85"/>
      <c r="DZ311" s="85"/>
      <c r="EA311" s="85"/>
      <c r="EB311" s="85"/>
      <c r="EC311" s="85"/>
      <c r="ED311" s="85"/>
      <c r="EE311" s="85"/>
      <c r="EF311" s="85"/>
      <c r="EG311" s="85"/>
      <c r="EH311" s="85"/>
      <c r="EI311" s="85"/>
      <c r="EJ311" s="85"/>
      <c r="EK311" s="85"/>
      <c r="EL311" s="85"/>
      <c r="EM311" s="85"/>
      <c r="EN311" s="85"/>
      <c r="EO311" s="85"/>
      <c r="EP311" s="85"/>
      <c r="EQ311" s="85"/>
      <c r="ER311" s="85"/>
      <c r="ES311" s="85"/>
      <c r="ET311" s="85"/>
      <c r="EU311" s="85"/>
      <c r="EV311" s="85"/>
      <c r="EW311" s="85"/>
      <c r="EX311" s="85"/>
      <c r="EY311" s="85"/>
      <c r="EZ311" s="85"/>
      <c r="FA311" s="85"/>
      <c r="FB311" s="85"/>
      <c r="FC311" s="85"/>
    </row>
    <row r="312" spans="25:159" x14ac:dyDescent="0.2"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  <c r="AN312" s="85"/>
      <c r="AO312" s="85"/>
      <c r="AP312" s="85"/>
      <c r="AQ312" s="85"/>
      <c r="AR312" s="85"/>
      <c r="AS312" s="85"/>
      <c r="AT312" s="85"/>
      <c r="AU312" s="85"/>
      <c r="AV312" s="85"/>
      <c r="AW312" s="85"/>
      <c r="AX312" s="85"/>
      <c r="AY312" s="85"/>
      <c r="AZ312" s="85"/>
      <c r="BA312" s="85"/>
      <c r="BB312" s="85"/>
      <c r="BC312" s="85"/>
      <c r="BD312" s="85"/>
      <c r="BE312" s="85"/>
      <c r="BF312" s="85"/>
      <c r="BG312" s="85"/>
      <c r="BH312" s="85"/>
      <c r="BI312" s="85"/>
      <c r="BJ312" s="85"/>
      <c r="BK312" s="85"/>
      <c r="BL312" s="85"/>
      <c r="BM312" s="85"/>
      <c r="BN312" s="85"/>
      <c r="BO312" s="85"/>
      <c r="BP312" s="85"/>
      <c r="BQ312" s="85"/>
      <c r="BR312" s="85"/>
      <c r="BS312" s="85"/>
      <c r="BT312" s="85"/>
      <c r="BU312" s="85"/>
      <c r="BV312" s="85"/>
      <c r="BW312" s="85"/>
      <c r="BX312" s="85"/>
      <c r="BY312" s="85"/>
      <c r="BZ312" s="85"/>
      <c r="CA312" s="85"/>
      <c r="CB312" s="85"/>
      <c r="CC312" s="85"/>
      <c r="CD312" s="85"/>
      <c r="CE312" s="85"/>
      <c r="CF312" s="85"/>
      <c r="CG312" s="85"/>
      <c r="CH312" s="85"/>
      <c r="CI312" s="85"/>
      <c r="CJ312" s="85"/>
      <c r="CK312" s="85"/>
      <c r="CL312" s="85"/>
      <c r="CM312" s="85"/>
      <c r="CN312" s="85"/>
      <c r="CO312" s="85"/>
      <c r="CP312" s="85"/>
      <c r="CQ312" s="85"/>
      <c r="CR312" s="85"/>
      <c r="CS312" s="85"/>
      <c r="CT312" s="85"/>
      <c r="CU312" s="85"/>
      <c r="CV312" s="85"/>
      <c r="CW312" s="85"/>
      <c r="CX312" s="85"/>
      <c r="CY312" s="85"/>
      <c r="CZ312" s="85"/>
      <c r="DA312" s="85"/>
      <c r="DB312" s="85"/>
      <c r="DC312" s="85"/>
      <c r="DD312" s="85"/>
      <c r="DE312" s="85"/>
      <c r="DF312" s="85"/>
      <c r="DG312" s="85"/>
      <c r="DH312" s="85"/>
      <c r="DI312" s="85"/>
      <c r="DJ312" s="85"/>
      <c r="DK312" s="85"/>
      <c r="DL312" s="85"/>
      <c r="DM312" s="85"/>
      <c r="DN312" s="85"/>
      <c r="DO312" s="85"/>
      <c r="DP312" s="85"/>
      <c r="DQ312" s="85"/>
      <c r="DR312" s="85"/>
      <c r="DS312" s="85"/>
      <c r="DT312" s="85"/>
      <c r="DU312" s="85"/>
      <c r="DV312" s="85"/>
      <c r="DW312" s="85"/>
      <c r="DX312" s="85"/>
      <c r="DY312" s="85"/>
      <c r="DZ312" s="85"/>
      <c r="EA312" s="85"/>
      <c r="EB312" s="85"/>
      <c r="EC312" s="85"/>
      <c r="ED312" s="85"/>
      <c r="EE312" s="85"/>
      <c r="EF312" s="85"/>
      <c r="EG312" s="85"/>
      <c r="EH312" s="85"/>
      <c r="EI312" s="85"/>
      <c r="EJ312" s="85"/>
      <c r="EK312" s="85"/>
      <c r="EL312" s="85"/>
      <c r="EM312" s="85"/>
      <c r="EN312" s="85"/>
      <c r="EO312" s="85"/>
      <c r="EP312" s="85"/>
      <c r="EQ312" s="85"/>
      <c r="ER312" s="85"/>
      <c r="ES312" s="85"/>
      <c r="ET312" s="85"/>
      <c r="EU312" s="85"/>
      <c r="EV312" s="85"/>
      <c r="EW312" s="85"/>
      <c r="EX312" s="85"/>
      <c r="EY312" s="85"/>
      <c r="EZ312" s="85"/>
      <c r="FA312" s="85"/>
      <c r="FB312" s="85"/>
      <c r="FC312" s="85"/>
    </row>
    <row r="313" spans="25:159" x14ac:dyDescent="0.2"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  <c r="AI313" s="85"/>
      <c r="AJ313" s="85"/>
      <c r="AK313" s="85"/>
      <c r="AL313" s="85"/>
      <c r="AM313" s="85"/>
      <c r="AN313" s="85"/>
      <c r="AO313" s="85"/>
      <c r="AP313" s="85"/>
      <c r="AQ313" s="85"/>
      <c r="AR313" s="85"/>
      <c r="AS313" s="85"/>
      <c r="AT313" s="85"/>
      <c r="AU313" s="85"/>
      <c r="AV313" s="85"/>
      <c r="AW313" s="85"/>
      <c r="AX313" s="85"/>
      <c r="AY313" s="85"/>
      <c r="AZ313" s="85"/>
      <c r="BA313" s="85"/>
      <c r="BB313" s="85"/>
      <c r="BC313" s="85"/>
      <c r="BD313" s="85"/>
      <c r="BE313" s="85"/>
      <c r="BF313" s="85"/>
      <c r="BG313" s="85"/>
      <c r="BH313" s="85"/>
      <c r="BI313" s="85"/>
      <c r="BJ313" s="85"/>
      <c r="BK313" s="85"/>
      <c r="BL313" s="85"/>
      <c r="BM313" s="85"/>
      <c r="BN313" s="85"/>
      <c r="BO313" s="85"/>
      <c r="BP313" s="85"/>
      <c r="BQ313" s="85"/>
      <c r="BR313" s="85"/>
      <c r="BS313" s="85"/>
      <c r="BT313" s="85"/>
      <c r="BU313" s="85"/>
      <c r="BV313" s="85"/>
      <c r="BW313" s="85"/>
      <c r="BX313" s="85"/>
      <c r="BY313" s="85"/>
      <c r="BZ313" s="85"/>
      <c r="CA313" s="85"/>
      <c r="CB313" s="85"/>
      <c r="CC313" s="85"/>
      <c r="CD313" s="85"/>
      <c r="CE313" s="85"/>
      <c r="CF313" s="85"/>
      <c r="CG313" s="85"/>
      <c r="CH313" s="85"/>
      <c r="CI313" s="85"/>
      <c r="CJ313" s="85"/>
      <c r="CK313" s="85"/>
      <c r="CL313" s="85"/>
      <c r="CM313" s="85"/>
      <c r="CN313" s="85"/>
      <c r="CO313" s="85"/>
      <c r="CP313" s="85"/>
      <c r="CQ313" s="85"/>
      <c r="CR313" s="85"/>
      <c r="CS313" s="85"/>
      <c r="CT313" s="85"/>
      <c r="CU313" s="85"/>
      <c r="CV313" s="85"/>
      <c r="CW313" s="85"/>
      <c r="CX313" s="85"/>
      <c r="CY313" s="85"/>
      <c r="CZ313" s="85"/>
      <c r="DA313" s="85"/>
      <c r="DB313" s="85"/>
      <c r="DC313" s="85"/>
      <c r="DD313" s="85"/>
      <c r="DE313" s="85"/>
      <c r="DF313" s="85"/>
      <c r="DG313" s="85"/>
      <c r="DH313" s="85"/>
      <c r="DI313" s="85"/>
      <c r="DJ313" s="85"/>
      <c r="DK313" s="85"/>
      <c r="DL313" s="85"/>
      <c r="DM313" s="85"/>
      <c r="DN313" s="85"/>
      <c r="DO313" s="85"/>
      <c r="DP313" s="85"/>
      <c r="DQ313" s="85"/>
      <c r="DR313" s="85"/>
      <c r="DS313" s="85"/>
      <c r="DT313" s="85"/>
      <c r="DU313" s="85"/>
      <c r="DV313" s="85"/>
      <c r="DW313" s="85"/>
      <c r="DX313" s="85"/>
      <c r="DY313" s="85"/>
      <c r="DZ313" s="85"/>
      <c r="EA313" s="85"/>
      <c r="EB313" s="85"/>
      <c r="EC313" s="85"/>
      <c r="ED313" s="85"/>
      <c r="EE313" s="85"/>
      <c r="EF313" s="85"/>
      <c r="EG313" s="85"/>
      <c r="EH313" s="85"/>
      <c r="EI313" s="85"/>
      <c r="EJ313" s="85"/>
      <c r="EK313" s="85"/>
      <c r="EL313" s="85"/>
      <c r="EM313" s="85"/>
      <c r="EN313" s="85"/>
      <c r="EO313" s="85"/>
      <c r="EP313" s="85"/>
      <c r="EQ313" s="85"/>
      <c r="ER313" s="85"/>
      <c r="ES313" s="85"/>
      <c r="ET313" s="85"/>
      <c r="EU313" s="85"/>
      <c r="EV313" s="85"/>
      <c r="EW313" s="85"/>
      <c r="EX313" s="85"/>
      <c r="EY313" s="85"/>
      <c r="EZ313" s="85"/>
      <c r="FA313" s="85"/>
      <c r="FB313" s="85"/>
      <c r="FC313" s="85"/>
    </row>
    <row r="314" spans="25:159" x14ac:dyDescent="0.2">
      <c r="Y314" s="85"/>
      <c r="Z314" s="85"/>
      <c r="AA314" s="85"/>
      <c r="AB314" s="85"/>
      <c r="AC314" s="85"/>
      <c r="AD314" s="85"/>
      <c r="AE314" s="85"/>
      <c r="AF314" s="85"/>
      <c r="AG314" s="85"/>
      <c r="AH314" s="85"/>
      <c r="AI314" s="85"/>
      <c r="AJ314" s="85"/>
      <c r="AK314" s="85"/>
      <c r="AL314" s="85"/>
      <c r="AM314" s="85"/>
      <c r="AN314" s="85"/>
      <c r="AO314" s="85"/>
      <c r="AP314" s="85"/>
      <c r="AQ314" s="85"/>
      <c r="AR314" s="85"/>
      <c r="AS314" s="85"/>
      <c r="AT314" s="85"/>
      <c r="AU314" s="85"/>
      <c r="AV314" s="85"/>
      <c r="AW314" s="85"/>
      <c r="AX314" s="85"/>
      <c r="AY314" s="85"/>
      <c r="AZ314" s="85"/>
      <c r="BA314" s="85"/>
      <c r="BB314" s="85"/>
      <c r="BC314" s="85"/>
      <c r="BD314" s="85"/>
      <c r="BE314" s="85"/>
      <c r="BF314" s="85"/>
      <c r="BG314" s="85"/>
      <c r="BH314" s="85"/>
      <c r="BI314" s="85"/>
      <c r="BJ314" s="85"/>
      <c r="BK314" s="85"/>
      <c r="BL314" s="85"/>
      <c r="BM314" s="85"/>
      <c r="BN314" s="85"/>
      <c r="BO314" s="85"/>
      <c r="BP314" s="85"/>
      <c r="BQ314" s="85"/>
      <c r="BR314" s="85"/>
      <c r="BS314" s="85"/>
      <c r="BT314" s="85"/>
      <c r="BU314" s="85"/>
      <c r="BV314" s="85"/>
      <c r="BW314" s="85"/>
      <c r="BX314" s="85"/>
      <c r="BY314" s="85"/>
      <c r="BZ314" s="85"/>
      <c r="CA314" s="85"/>
      <c r="CB314" s="85"/>
      <c r="CC314" s="85"/>
      <c r="CD314" s="85"/>
      <c r="CE314" s="85"/>
      <c r="CF314" s="85"/>
      <c r="CG314" s="85"/>
      <c r="CH314" s="85"/>
      <c r="CI314" s="85"/>
      <c r="CJ314" s="85"/>
      <c r="CK314" s="85"/>
      <c r="CL314" s="85"/>
      <c r="CM314" s="85"/>
      <c r="CN314" s="85"/>
      <c r="CO314" s="85"/>
      <c r="CP314" s="85"/>
      <c r="CQ314" s="85"/>
      <c r="CR314" s="85"/>
      <c r="CS314" s="85"/>
      <c r="CT314" s="85"/>
      <c r="CU314" s="85"/>
      <c r="CV314" s="85"/>
      <c r="CW314" s="85"/>
      <c r="CX314" s="85"/>
      <c r="CY314" s="85"/>
      <c r="CZ314" s="85"/>
      <c r="DA314" s="85"/>
      <c r="DB314" s="85"/>
      <c r="DC314" s="85"/>
      <c r="DD314" s="85"/>
      <c r="DE314" s="85"/>
      <c r="DF314" s="85"/>
      <c r="DG314" s="85"/>
      <c r="DH314" s="85"/>
      <c r="DI314" s="85"/>
      <c r="DJ314" s="85"/>
      <c r="DK314" s="85"/>
      <c r="DL314" s="85"/>
      <c r="DM314" s="85"/>
      <c r="DN314" s="85"/>
      <c r="DO314" s="85"/>
      <c r="DP314" s="85"/>
      <c r="DQ314" s="85"/>
      <c r="DR314" s="85"/>
      <c r="DS314" s="85"/>
      <c r="DT314" s="85"/>
      <c r="DU314" s="85"/>
      <c r="DV314" s="85"/>
      <c r="DW314" s="85"/>
      <c r="DX314" s="85"/>
      <c r="DY314" s="85"/>
      <c r="DZ314" s="85"/>
      <c r="EA314" s="85"/>
      <c r="EB314" s="85"/>
      <c r="EC314" s="85"/>
      <c r="ED314" s="85"/>
      <c r="EE314" s="85"/>
      <c r="EF314" s="85"/>
      <c r="EG314" s="85"/>
      <c r="EH314" s="85"/>
      <c r="EI314" s="85"/>
      <c r="EJ314" s="85"/>
      <c r="EK314" s="85"/>
      <c r="EL314" s="85"/>
      <c r="EM314" s="85"/>
      <c r="EN314" s="85"/>
      <c r="EO314" s="85"/>
      <c r="EP314" s="85"/>
      <c r="EQ314" s="85"/>
      <c r="ER314" s="85"/>
      <c r="ES314" s="85"/>
      <c r="ET314" s="85"/>
      <c r="EU314" s="85"/>
      <c r="EV314" s="85"/>
      <c r="EW314" s="85"/>
      <c r="EX314" s="85"/>
      <c r="EY314" s="85"/>
      <c r="EZ314" s="85"/>
      <c r="FA314" s="85"/>
      <c r="FB314" s="85"/>
      <c r="FC314" s="85"/>
    </row>
    <row r="315" spans="25:159" x14ac:dyDescent="0.2"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  <c r="BE315" s="85"/>
      <c r="BF315" s="85"/>
      <c r="BG315" s="85"/>
      <c r="BH315" s="85"/>
      <c r="BI315" s="85"/>
      <c r="BJ315" s="85"/>
      <c r="BK315" s="85"/>
      <c r="BL315" s="85"/>
      <c r="BM315" s="85"/>
      <c r="BN315" s="85"/>
      <c r="BO315" s="85"/>
      <c r="BP315" s="85"/>
      <c r="BQ315" s="85"/>
      <c r="BR315" s="85"/>
      <c r="BS315" s="85"/>
      <c r="BT315" s="85"/>
      <c r="BU315" s="85"/>
      <c r="BV315" s="85"/>
      <c r="BW315" s="85"/>
      <c r="BX315" s="85"/>
      <c r="BY315" s="85"/>
      <c r="BZ315" s="85"/>
      <c r="CA315" s="85"/>
      <c r="CB315" s="85"/>
      <c r="CC315" s="85"/>
      <c r="CD315" s="85"/>
      <c r="CE315" s="85"/>
      <c r="CF315" s="85"/>
      <c r="CG315" s="85"/>
      <c r="CH315" s="85"/>
      <c r="CI315" s="85"/>
      <c r="CJ315" s="85"/>
      <c r="CK315" s="85"/>
      <c r="CL315" s="85"/>
      <c r="CM315" s="85"/>
      <c r="CN315" s="85"/>
      <c r="CO315" s="85"/>
      <c r="CP315" s="85"/>
      <c r="CQ315" s="85"/>
      <c r="CR315" s="85"/>
      <c r="CS315" s="85"/>
      <c r="CT315" s="85"/>
      <c r="CU315" s="85"/>
      <c r="CV315" s="85"/>
      <c r="CW315" s="85"/>
      <c r="CX315" s="85"/>
      <c r="CY315" s="85"/>
      <c r="CZ315" s="85"/>
      <c r="DA315" s="85"/>
      <c r="DB315" s="85"/>
      <c r="DC315" s="85"/>
      <c r="DD315" s="85"/>
      <c r="DE315" s="85"/>
      <c r="DF315" s="85"/>
      <c r="DG315" s="85"/>
      <c r="DH315" s="85"/>
      <c r="DI315" s="85"/>
      <c r="DJ315" s="85"/>
      <c r="DK315" s="85"/>
      <c r="DL315" s="85"/>
      <c r="DM315" s="85"/>
      <c r="DN315" s="85"/>
      <c r="DO315" s="85"/>
      <c r="DP315" s="85"/>
      <c r="DQ315" s="85"/>
      <c r="DR315" s="85"/>
      <c r="DS315" s="85"/>
      <c r="DT315" s="85"/>
      <c r="DU315" s="85"/>
      <c r="DV315" s="85"/>
      <c r="DW315" s="85"/>
      <c r="DX315" s="85"/>
      <c r="DY315" s="85"/>
      <c r="DZ315" s="85"/>
      <c r="EA315" s="85"/>
      <c r="EB315" s="85"/>
      <c r="EC315" s="85"/>
      <c r="ED315" s="85"/>
      <c r="EE315" s="85"/>
      <c r="EF315" s="85"/>
      <c r="EG315" s="85"/>
      <c r="EH315" s="85"/>
      <c r="EI315" s="85"/>
      <c r="EJ315" s="85"/>
      <c r="EK315" s="85"/>
      <c r="EL315" s="85"/>
      <c r="EM315" s="85"/>
      <c r="EN315" s="85"/>
      <c r="EO315" s="85"/>
      <c r="EP315" s="85"/>
      <c r="EQ315" s="85"/>
      <c r="ER315" s="85"/>
      <c r="ES315" s="85"/>
      <c r="ET315" s="85"/>
      <c r="EU315" s="85"/>
      <c r="EV315" s="85"/>
      <c r="EW315" s="85"/>
      <c r="EX315" s="85"/>
      <c r="EY315" s="85"/>
      <c r="EZ315" s="85"/>
      <c r="FA315" s="85"/>
      <c r="FB315" s="85"/>
      <c r="FC315" s="85"/>
    </row>
    <row r="316" spans="25:159" x14ac:dyDescent="0.2"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  <c r="AV316" s="85"/>
      <c r="AW316" s="85"/>
      <c r="AX316" s="85"/>
      <c r="AY316" s="85"/>
      <c r="AZ316" s="85"/>
      <c r="BA316" s="85"/>
      <c r="BB316" s="85"/>
      <c r="BC316" s="85"/>
      <c r="BD316" s="85"/>
      <c r="BE316" s="85"/>
      <c r="BF316" s="85"/>
      <c r="BG316" s="85"/>
      <c r="BH316" s="85"/>
      <c r="BI316" s="85"/>
      <c r="BJ316" s="85"/>
      <c r="BK316" s="85"/>
      <c r="BL316" s="85"/>
      <c r="BM316" s="85"/>
      <c r="BN316" s="85"/>
      <c r="BO316" s="85"/>
      <c r="BP316" s="85"/>
      <c r="BQ316" s="85"/>
      <c r="BR316" s="85"/>
      <c r="BS316" s="85"/>
      <c r="BT316" s="85"/>
      <c r="BU316" s="85"/>
      <c r="BV316" s="85"/>
      <c r="BW316" s="85"/>
      <c r="BX316" s="85"/>
      <c r="BY316" s="85"/>
      <c r="BZ316" s="85"/>
      <c r="CA316" s="85"/>
      <c r="CB316" s="85"/>
      <c r="CC316" s="85"/>
      <c r="CD316" s="85"/>
      <c r="CE316" s="85"/>
      <c r="CF316" s="85"/>
      <c r="CG316" s="85"/>
      <c r="CH316" s="85"/>
      <c r="CI316" s="85"/>
      <c r="CJ316" s="85"/>
      <c r="CK316" s="85"/>
      <c r="CL316" s="85"/>
      <c r="CM316" s="85"/>
      <c r="CN316" s="85"/>
      <c r="CO316" s="85"/>
      <c r="CP316" s="85"/>
      <c r="CQ316" s="85"/>
      <c r="CR316" s="85"/>
      <c r="CS316" s="85"/>
      <c r="CT316" s="85"/>
      <c r="CU316" s="85"/>
      <c r="CV316" s="85"/>
      <c r="CW316" s="85"/>
      <c r="CX316" s="85"/>
      <c r="CY316" s="85"/>
      <c r="CZ316" s="85"/>
      <c r="DA316" s="85"/>
      <c r="DB316" s="85"/>
      <c r="DC316" s="85"/>
      <c r="DD316" s="85"/>
      <c r="DE316" s="85"/>
      <c r="DF316" s="85"/>
      <c r="DG316" s="85"/>
      <c r="DH316" s="85"/>
      <c r="DI316" s="85"/>
      <c r="DJ316" s="85"/>
      <c r="DK316" s="85"/>
      <c r="DL316" s="85"/>
      <c r="DM316" s="85"/>
      <c r="DN316" s="85"/>
      <c r="DO316" s="85"/>
      <c r="DP316" s="85"/>
      <c r="DQ316" s="85"/>
      <c r="DR316" s="85"/>
      <c r="DS316" s="85"/>
      <c r="DT316" s="85"/>
      <c r="DU316" s="85"/>
      <c r="DV316" s="85"/>
      <c r="DW316" s="85"/>
      <c r="DX316" s="85"/>
      <c r="DY316" s="85"/>
      <c r="DZ316" s="85"/>
      <c r="EA316" s="85"/>
      <c r="EB316" s="85"/>
      <c r="EC316" s="85"/>
      <c r="ED316" s="85"/>
      <c r="EE316" s="85"/>
      <c r="EF316" s="85"/>
      <c r="EG316" s="85"/>
      <c r="EH316" s="85"/>
      <c r="EI316" s="85"/>
      <c r="EJ316" s="85"/>
      <c r="EK316" s="85"/>
      <c r="EL316" s="85"/>
      <c r="EM316" s="85"/>
      <c r="EN316" s="85"/>
      <c r="EO316" s="85"/>
      <c r="EP316" s="85"/>
      <c r="EQ316" s="85"/>
      <c r="ER316" s="85"/>
      <c r="ES316" s="85"/>
      <c r="ET316" s="85"/>
      <c r="EU316" s="85"/>
      <c r="EV316" s="85"/>
      <c r="EW316" s="85"/>
      <c r="EX316" s="85"/>
      <c r="EY316" s="85"/>
      <c r="EZ316" s="85"/>
      <c r="FA316" s="85"/>
      <c r="FB316" s="85"/>
      <c r="FC316" s="85"/>
    </row>
    <row r="317" spans="25:159" x14ac:dyDescent="0.2"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  <c r="AN317" s="85"/>
      <c r="AO317" s="85"/>
      <c r="AP317" s="85"/>
      <c r="AQ317" s="85"/>
      <c r="AR317" s="85"/>
      <c r="AS317" s="85"/>
      <c r="AT317" s="85"/>
      <c r="AU317" s="85"/>
      <c r="AV317" s="85"/>
      <c r="AW317" s="85"/>
      <c r="AX317" s="85"/>
      <c r="AY317" s="85"/>
      <c r="AZ317" s="85"/>
      <c r="BA317" s="85"/>
      <c r="BB317" s="85"/>
      <c r="BC317" s="85"/>
      <c r="BD317" s="85"/>
      <c r="BE317" s="85"/>
      <c r="BF317" s="85"/>
      <c r="BG317" s="85"/>
      <c r="BH317" s="85"/>
      <c r="BI317" s="85"/>
      <c r="BJ317" s="85"/>
      <c r="BK317" s="85"/>
      <c r="BL317" s="85"/>
      <c r="BM317" s="85"/>
      <c r="BN317" s="85"/>
      <c r="BO317" s="85"/>
      <c r="BP317" s="85"/>
      <c r="BQ317" s="85"/>
      <c r="BR317" s="85"/>
      <c r="BS317" s="85"/>
      <c r="BT317" s="85"/>
      <c r="BU317" s="85"/>
      <c r="BV317" s="85"/>
      <c r="BW317" s="85"/>
      <c r="BX317" s="85"/>
      <c r="BY317" s="85"/>
      <c r="BZ317" s="85"/>
      <c r="CA317" s="85"/>
      <c r="CB317" s="85"/>
      <c r="CC317" s="85"/>
      <c r="CD317" s="85"/>
      <c r="CE317" s="85"/>
      <c r="CF317" s="85"/>
      <c r="CG317" s="85"/>
      <c r="CH317" s="85"/>
      <c r="CI317" s="85"/>
      <c r="CJ317" s="85"/>
      <c r="CK317" s="85"/>
      <c r="CL317" s="85"/>
      <c r="CM317" s="85"/>
      <c r="CN317" s="85"/>
      <c r="CO317" s="85"/>
      <c r="CP317" s="85"/>
      <c r="CQ317" s="85"/>
      <c r="CR317" s="85"/>
      <c r="CS317" s="85"/>
      <c r="CT317" s="85"/>
      <c r="CU317" s="85"/>
      <c r="CV317" s="85"/>
      <c r="CW317" s="85"/>
      <c r="CX317" s="85"/>
      <c r="CY317" s="85"/>
      <c r="CZ317" s="85"/>
      <c r="DA317" s="85"/>
      <c r="DB317" s="85"/>
      <c r="DC317" s="85"/>
      <c r="DD317" s="85"/>
      <c r="DE317" s="85"/>
      <c r="DF317" s="85"/>
      <c r="DG317" s="85"/>
      <c r="DH317" s="85"/>
      <c r="DI317" s="85"/>
      <c r="DJ317" s="85"/>
      <c r="DK317" s="85"/>
      <c r="DL317" s="85"/>
      <c r="DM317" s="85"/>
      <c r="DN317" s="85"/>
      <c r="DO317" s="85"/>
      <c r="DP317" s="85"/>
      <c r="DQ317" s="85"/>
      <c r="DR317" s="85"/>
      <c r="DS317" s="85"/>
      <c r="DT317" s="85"/>
      <c r="DU317" s="85"/>
      <c r="DV317" s="85"/>
      <c r="DW317" s="85"/>
      <c r="DX317" s="85"/>
      <c r="DY317" s="85"/>
      <c r="DZ317" s="85"/>
      <c r="EA317" s="85"/>
      <c r="EB317" s="85"/>
      <c r="EC317" s="85"/>
      <c r="ED317" s="85"/>
      <c r="EE317" s="85"/>
      <c r="EF317" s="85"/>
      <c r="EG317" s="85"/>
      <c r="EH317" s="85"/>
      <c r="EI317" s="85"/>
      <c r="EJ317" s="85"/>
      <c r="EK317" s="85"/>
      <c r="EL317" s="85"/>
      <c r="EM317" s="85"/>
      <c r="EN317" s="85"/>
      <c r="EO317" s="85"/>
      <c r="EP317" s="85"/>
      <c r="EQ317" s="85"/>
      <c r="ER317" s="85"/>
      <c r="ES317" s="85"/>
      <c r="ET317" s="85"/>
      <c r="EU317" s="85"/>
      <c r="EV317" s="85"/>
      <c r="EW317" s="85"/>
      <c r="EX317" s="85"/>
      <c r="EY317" s="85"/>
      <c r="EZ317" s="85"/>
      <c r="FA317" s="85"/>
      <c r="FB317" s="85"/>
      <c r="FC317" s="85"/>
    </row>
    <row r="318" spans="25:159" x14ac:dyDescent="0.2">
      <c r="Y318" s="85"/>
      <c r="Z318" s="85"/>
      <c r="AA318" s="85"/>
      <c r="AB318" s="85"/>
      <c r="AC318" s="85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  <c r="AN318" s="85"/>
      <c r="AO318" s="85"/>
      <c r="AP318" s="85"/>
      <c r="AQ318" s="85"/>
      <c r="AR318" s="85"/>
      <c r="AS318" s="85"/>
      <c r="AT318" s="85"/>
      <c r="AU318" s="85"/>
      <c r="AV318" s="85"/>
      <c r="AW318" s="85"/>
      <c r="AX318" s="85"/>
      <c r="AY318" s="85"/>
      <c r="AZ318" s="85"/>
      <c r="BA318" s="85"/>
      <c r="BB318" s="85"/>
      <c r="BC318" s="85"/>
      <c r="BD318" s="85"/>
      <c r="BE318" s="85"/>
      <c r="BF318" s="85"/>
      <c r="BG318" s="85"/>
      <c r="BH318" s="85"/>
      <c r="BI318" s="85"/>
      <c r="BJ318" s="85"/>
      <c r="BK318" s="85"/>
      <c r="BL318" s="85"/>
      <c r="BM318" s="85"/>
      <c r="BN318" s="85"/>
      <c r="BO318" s="85"/>
      <c r="BP318" s="85"/>
      <c r="BQ318" s="85"/>
      <c r="BR318" s="85"/>
      <c r="BS318" s="85"/>
      <c r="BT318" s="85"/>
      <c r="BU318" s="85"/>
      <c r="BV318" s="85"/>
      <c r="BW318" s="85"/>
      <c r="BX318" s="85"/>
      <c r="BY318" s="85"/>
      <c r="BZ318" s="85"/>
      <c r="CA318" s="85"/>
      <c r="CB318" s="85"/>
      <c r="CC318" s="85"/>
      <c r="CD318" s="85"/>
      <c r="CE318" s="85"/>
      <c r="CF318" s="85"/>
      <c r="CG318" s="85"/>
      <c r="CH318" s="85"/>
      <c r="CI318" s="85"/>
      <c r="CJ318" s="85"/>
      <c r="CK318" s="85"/>
      <c r="CL318" s="85"/>
      <c r="CM318" s="85"/>
      <c r="CN318" s="85"/>
      <c r="CO318" s="85"/>
      <c r="CP318" s="85"/>
      <c r="CQ318" s="85"/>
      <c r="CR318" s="85"/>
      <c r="CS318" s="85"/>
      <c r="CT318" s="85"/>
      <c r="CU318" s="85"/>
      <c r="CV318" s="85"/>
      <c r="CW318" s="85"/>
      <c r="CX318" s="85"/>
      <c r="CY318" s="85"/>
      <c r="CZ318" s="85"/>
      <c r="DA318" s="85"/>
      <c r="DB318" s="85"/>
      <c r="DC318" s="85"/>
      <c r="DD318" s="85"/>
      <c r="DE318" s="85"/>
      <c r="DF318" s="85"/>
      <c r="DG318" s="85"/>
      <c r="DH318" s="85"/>
      <c r="DI318" s="85"/>
      <c r="DJ318" s="85"/>
      <c r="DK318" s="85"/>
      <c r="DL318" s="85"/>
      <c r="DM318" s="85"/>
      <c r="DN318" s="85"/>
      <c r="DO318" s="85"/>
      <c r="DP318" s="85"/>
      <c r="DQ318" s="85"/>
      <c r="DR318" s="85"/>
      <c r="DS318" s="85"/>
      <c r="DT318" s="85"/>
      <c r="DU318" s="85"/>
      <c r="DV318" s="85"/>
      <c r="DW318" s="85"/>
      <c r="DX318" s="85"/>
      <c r="DY318" s="85"/>
      <c r="DZ318" s="85"/>
      <c r="EA318" s="85"/>
      <c r="EB318" s="85"/>
      <c r="EC318" s="85"/>
      <c r="ED318" s="85"/>
      <c r="EE318" s="85"/>
      <c r="EF318" s="85"/>
      <c r="EG318" s="85"/>
      <c r="EH318" s="85"/>
      <c r="EI318" s="85"/>
      <c r="EJ318" s="85"/>
      <c r="EK318" s="85"/>
      <c r="EL318" s="85"/>
      <c r="EM318" s="85"/>
      <c r="EN318" s="85"/>
      <c r="EO318" s="85"/>
      <c r="EP318" s="85"/>
      <c r="EQ318" s="85"/>
      <c r="ER318" s="85"/>
      <c r="ES318" s="85"/>
      <c r="ET318" s="85"/>
      <c r="EU318" s="85"/>
      <c r="EV318" s="85"/>
      <c r="EW318" s="85"/>
      <c r="EX318" s="85"/>
      <c r="EY318" s="85"/>
      <c r="EZ318" s="85"/>
      <c r="FA318" s="85"/>
      <c r="FB318" s="85"/>
      <c r="FC318" s="85"/>
    </row>
    <row r="319" spans="25:159" x14ac:dyDescent="0.2">
      <c r="Y319" s="85"/>
      <c r="Z319" s="85"/>
      <c r="AA319" s="85"/>
      <c r="AB319" s="85"/>
      <c r="AC319" s="85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  <c r="AN319" s="85"/>
      <c r="AO319" s="85"/>
      <c r="AP319" s="85"/>
      <c r="AQ319" s="85"/>
      <c r="AR319" s="85"/>
      <c r="AS319" s="85"/>
      <c r="AT319" s="85"/>
      <c r="AU319" s="85"/>
      <c r="AV319" s="85"/>
      <c r="AW319" s="85"/>
      <c r="AX319" s="85"/>
      <c r="AY319" s="85"/>
      <c r="AZ319" s="85"/>
      <c r="BA319" s="85"/>
      <c r="BB319" s="85"/>
      <c r="BC319" s="85"/>
      <c r="BD319" s="85"/>
      <c r="BE319" s="85"/>
      <c r="BF319" s="85"/>
      <c r="BG319" s="85"/>
      <c r="BH319" s="85"/>
      <c r="BI319" s="85"/>
      <c r="BJ319" s="85"/>
      <c r="BK319" s="85"/>
      <c r="BL319" s="85"/>
      <c r="BM319" s="85"/>
      <c r="BN319" s="85"/>
      <c r="BO319" s="85"/>
      <c r="BP319" s="85"/>
      <c r="BQ319" s="85"/>
      <c r="BR319" s="85"/>
      <c r="BS319" s="85"/>
      <c r="BT319" s="85"/>
      <c r="BU319" s="85"/>
      <c r="BV319" s="85"/>
      <c r="BW319" s="85"/>
      <c r="BX319" s="85"/>
      <c r="BY319" s="85"/>
      <c r="BZ319" s="85"/>
      <c r="CA319" s="85"/>
      <c r="CB319" s="85"/>
      <c r="CC319" s="85"/>
      <c r="CD319" s="85"/>
      <c r="CE319" s="85"/>
      <c r="CF319" s="85"/>
      <c r="CG319" s="85"/>
      <c r="CH319" s="85"/>
      <c r="CI319" s="85"/>
      <c r="CJ319" s="85"/>
      <c r="CK319" s="85"/>
      <c r="CL319" s="85"/>
      <c r="CM319" s="85"/>
      <c r="CN319" s="85"/>
      <c r="CO319" s="85"/>
      <c r="CP319" s="85"/>
      <c r="CQ319" s="85"/>
      <c r="CR319" s="85"/>
      <c r="CS319" s="85"/>
      <c r="CT319" s="85"/>
      <c r="CU319" s="85"/>
      <c r="CV319" s="85"/>
      <c r="CW319" s="85"/>
      <c r="CX319" s="85"/>
      <c r="CY319" s="85"/>
      <c r="CZ319" s="85"/>
      <c r="DA319" s="85"/>
      <c r="DB319" s="85"/>
      <c r="DC319" s="85"/>
      <c r="DD319" s="85"/>
      <c r="DE319" s="85"/>
      <c r="DF319" s="85"/>
      <c r="DG319" s="85"/>
      <c r="DH319" s="85"/>
      <c r="DI319" s="85"/>
      <c r="DJ319" s="85"/>
      <c r="DK319" s="85"/>
      <c r="DL319" s="85"/>
      <c r="DM319" s="85"/>
      <c r="DN319" s="85"/>
      <c r="DO319" s="85"/>
      <c r="DP319" s="85"/>
      <c r="DQ319" s="85"/>
      <c r="DR319" s="85"/>
      <c r="DS319" s="85"/>
      <c r="DT319" s="85"/>
      <c r="DU319" s="85"/>
      <c r="DV319" s="85"/>
      <c r="DW319" s="85"/>
      <c r="DX319" s="85"/>
      <c r="DY319" s="85"/>
      <c r="DZ319" s="85"/>
      <c r="EA319" s="85"/>
      <c r="EB319" s="85"/>
      <c r="EC319" s="85"/>
      <c r="ED319" s="85"/>
      <c r="EE319" s="85"/>
      <c r="EF319" s="85"/>
      <c r="EG319" s="85"/>
      <c r="EH319" s="85"/>
      <c r="EI319" s="85"/>
      <c r="EJ319" s="85"/>
      <c r="EK319" s="85"/>
      <c r="EL319" s="85"/>
      <c r="EM319" s="85"/>
      <c r="EN319" s="85"/>
      <c r="EO319" s="85"/>
      <c r="EP319" s="85"/>
      <c r="EQ319" s="85"/>
      <c r="ER319" s="85"/>
      <c r="ES319" s="85"/>
      <c r="ET319" s="85"/>
      <c r="EU319" s="85"/>
      <c r="EV319" s="85"/>
      <c r="EW319" s="85"/>
      <c r="EX319" s="85"/>
      <c r="EY319" s="85"/>
      <c r="EZ319" s="85"/>
      <c r="FA319" s="85"/>
      <c r="FB319" s="85"/>
      <c r="FC319" s="85"/>
    </row>
    <row r="320" spans="25:159" x14ac:dyDescent="0.2">
      <c r="Y320" s="85"/>
      <c r="Z320" s="85"/>
      <c r="AA320" s="85"/>
      <c r="AB320" s="85"/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  <c r="AN320" s="85"/>
      <c r="AO320" s="85"/>
      <c r="AP320" s="85"/>
      <c r="AQ320" s="85"/>
      <c r="AR320" s="85"/>
      <c r="AS320" s="85"/>
      <c r="AT320" s="85"/>
      <c r="AU320" s="85"/>
      <c r="AV320" s="85"/>
      <c r="AW320" s="85"/>
      <c r="AX320" s="85"/>
      <c r="AY320" s="85"/>
      <c r="AZ320" s="85"/>
      <c r="BA320" s="85"/>
      <c r="BB320" s="85"/>
      <c r="BC320" s="85"/>
      <c r="BD320" s="85"/>
      <c r="BE320" s="85"/>
      <c r="BF320" s="85"/>
      <c r="BG320" s="85"/>
      <c r="BH320" s="85"/>
      <c r="BI320" s="85"/>
      <c r="BJ320" s="85"/>
      <c r="BK320" s="85"/>
      <c r="BL320" s="85"/>
      <c r="BM320" s="85"/>
      <c r="BN320" s="85"/>
      <c r="BO320" s="85"/>
      <c r="BP320" s="85"/>
      <c r="BQ320" s="85"/>
      <c r="BR320" s="85"/>
      <c r="BS320" s="85"/>
      <c r="BT320" s="85"/>
      <c r="BU320" s="85"/>
      <c r="BV320" s="85"/>
      <c r="BW320" s="85"/>
      <c r="BX320" s="85"/>
      <c r="BY320" s="85"/>
      <c r="BZ320" s="85"/>
      <c r="CA320" s="85"/>
      <c r="CB320" s="85"/>
      <c r="CC320" s="85"/>
      <c r="CD320" s="85"/>
      <c r="CE320" s="85"/>
      <c r="CF320" s="85"/>
      <c r="CG320" s="85"/>
      <c r="CH320" s="85"/>
      <c r="CI320" s="85"/>
      <c r="CJ320" s="85"/>
      <c r="CK320" s="85"/>
      <c r="CL320" s="85"/>
      <c r="CM320" s="85"/>
      <c r="CN320" s="85"/>
      <c r="CO320" s="85"/>
      <c r="CP320" s="85"/>
      <c r="CQ320" s="85"/>
      <c r="CR320" s="85"/>
      <c r="CS320" s="85"/>
      <c r="CT320" s="85"/>
      <c r="CU320" s="85"/>
      <c r="CV320" s="85"/>
      <c r="CW320" s="85"/>
      <c r="CX320" s="85"/>
      <c r="CY320" s="85"/>
      <c r="CZ320" s="85"/>
      <c r="DA320" s="85"/>
      <c r="DB320" s="85"/>
      <c r="DC320" s="85"/>
      <c r="DD320" s="85"/>
      <c r="DE320" s="85"/>
      <c r="DF320" s="85"/>
      <c r="DG320" s="85"/>
      <c r="DH320" s="85"/>
      <c r="DI320" s="85"/>
      <c r="DJ320" s="85"/>
      <c r="DK320" s="85"/>
      <c r="DL320" s="85"/>
      <c r="DM320" s="85"/>
      <c r="DN320" s="85"/>
      <c r="DO320" s="85"/>
      <c r="DP320" s="85"/>
      <c r="DQ320" s="85"/>
      <c r="DR320" s="85"/>
      <c r="DS320" s="85"/>
      <c r="DT320" s="85"/>
      <c r="DU320" s="85"/>
      <c r="DV320" s="85"/>
      <c r="DW320" s="85"/>
      <c r="DX320" s="85"/>
      <c r="DY320" s="85"/>
      <c r="DZ320" s="85"/>
      <c r="EA320" s="85"/>
      <c r="EB320" s="85"/>
      <c r="EC320" s="85"/>
      <c r="ED320" s="85"/>
      <c r="EE320" s="85"/>
      <c r="EF320" s="85"/>
      <c r="EG320" s="85"/>
      <c r="EH320" s="85"/>
      <c r="EI320" s="85"/>
      <c r="EJ320" s="85"/>
      <c r="EK320" s="85"/>
      <c r="EL320" s="85"/>
      <c r="EM320" s="85"/>
      <c r="EN320" s="85"/>
      <c r="EO320" s="85"/>
      <c r="EP320" s="85"/>
      <c r="EQ320" s="85"/>
      <c r="ER320" s="85"/>
      <c r="ES320" s="85"/>
      <c r="ET320" s="85"/>
      <c r="EU320" s="85"/>
      <c r="EV320" s="85"/>
      <c r="EW320" s="85"/>
      <c r="EX320" s="85"/>
      <c r="EY320" s="85"/>
      <c r="EZ320" s="85"/>
      <c r="FA320" s="85"/>
      <c r="FB320" s="85"/>
      <c r="FC320" s="85"/>
    </row>
    <row r="321" spans="25:159" x14ac:dyDescent="0.2">
      <c r="Y321" s="85"/>
      <c r="Z321" s="85"/>
      <c r="AA321" s="85"/>
      <c r="AB321" s="85"/>
      <c r="AC321" s="85"/>
      <c r="AD321" s="85"/>
      <c r="AE321" s="85"/>
      <c r="AF321" s="85"/>
      <c r="AG321" s="85"/>
      <c r="AH321" s="85"/>
      <c r="AI321" s="85"/>
      <c r="AJ321" s="85"/>
      <c r="AK321" s="85"/>
      <c r="AL321" s="85"/>
      <c r="AM321" s="85"/>
      <c r="AN321" s="85"/>
      <c r="AO321" s="85"/>
      <c r="AP321" s="85"/>
      <c r="AQ321" s="85"/>
      <c r="AR321" s="85"/>
      <c r="AS321" s="85"/>
      <c r="AT321" s="85"/>
      <c r="AU321" s="85"/>
      <c r="AV321" s="85"/>
      <c r="AW321" s="85"/>
      <c r="AX321" s="85"/>
      <c r="AY321" s="85"/>
      <c r="AZ321" s="85"/>
      <c r="BA321" s="85"/>
      <c r="BB321" s="85"/>
      <c r="BC321" s="85"/>
      <c r="BD321" s="85"/>
      <c r="BE321" s="85"/>
      <c r="BF321" s="85"/>
      <c r="BG321" s="85"/>
      <c r="BH321" s="85"/>
      <c r="BI321" s="85"/>
      <c r="BJ321" s="85"/>
      <c r="BK321" s="85"/>
      <c r="BL321" s="85"/>
      <c r="BM321" s="85"/>
      <c r="BN321" s="85"/>
      <c r="BO321" s="85"/>
      <c r="BP321" s="85"/>
      <c r="BQ321" s="85"/>
      <c r="BR321" s="85"/>
      <c r="BS321" s="85"/>
      <c r="BT321" s="85"/>
      <c r="BU321" s="85"/>
      <c r="BV321" s="85"/>
      <c r="BW321" s="85"/>
      <c r="BX321" s="85"/>
      <c r="BY321" s="85"/>
      <c r="BZ321" s="85"/>
      <c r="CA321" s="85"/>
      <c r="CB321" s="85"/>
      <c r="CC321" s="85"/>
      <c r="CD321" s="85"/>
      <c r="CE321" s="85"/>
      <c r="CF321" s="85"/>
      <c r="CG321" s="85"/>
      <c r="CH321" s="85"/>
      <c r="CI321" s="85"/>
      <c r="CJ321" s="85"/>
      <c r="CK321" s="85"/>
      <c r="CL321" s="85"/>
      <c r="CM321" s="85"/>
      <c r="CN321" s="85"/>
      <c r="CO321" s="85"/>
      <c r="CP321" s="85"/>
      <c r="CQ321" s="85"/>
      <c r="CR321" s="85"/>
      <c r="CS321" s="85"/>
      <c r="CT321" s="85"/>
      <c r="CU321" s="85"/>
      <c r="CV321" s="85"/>
      <c r="CW321" s="85"/>
      <c r="CX321" s="85"/>
      <c r="CY321" s="85"/>
      <c r="CZ321" s="85"/>
      <c r="DA321" s="85"/>
      <c r="DB321" s="85"/>
      <c r="DC321" s="85"/>
      <c r="DD321" s="85"/>
      <c r="DE321" s="85"/>
      <c r="DF321" s="85"/>
      <c r="DG321" s="85"/>
      <c r="DH321" s="85"/>
      <c r="DI321" s="85"/>
      <c r="DJ321" s="85"/>
      <c r="DK321" s="85"/>
      <c r="DL321" s="85"/>
      <c r="DM321" s="85"/>
      <c r="DN321" s="85"/>
      <c r="DO321" s="85"/>
      <c r="DP321" s="85"/>
      <c r="DQ321" s="85"/>
      <c r="DR321" s="85"/>
      <c r="DS321" s="85"/>
      <c r="DT321" s="85"/>
      <c r="DU321" s="85"/>
      <c r="DV321" s="85"/>
      <c r="DW321" s="85"/>
      <c r="DX321" s="85"/>
      <c r="DY321" s="85"/>
      <c r="DZ321" s="85"/>
      <c r="EA321" s="85"/>
      <c r="EB321" s="85"/>
      <c r="EC321" s="85"/>
      <c r="ED321" s="85"/>
      <c r="EE321" s="85"/>
      <c r="EF321" s="85"/>
      <c r="EG321" s="85"/>
      <c r="EH321" s="85"/>
      <c r="EI321" s="85"/>
      <c r="EJ321" s="85"/>
      <c r="EK321" s="85"/>
      <c r="EL321" s="85"/>
      <c r="EM321" s="85"/>
      <c r="EN321" s="85"/>
      <c r="EO321" s="85"/>
      <c r="EP321" s="85"/>
      <c r="EQ321" s="85"/>
      <c r="ER321" s="85"/>
      <c r="ES321" s="85"/>
      <c r="ET321" s="85"/>
      <c r="EU321" s="85"/>
      <c r="EV321" s="85"/>
      <c r="EW321" s="85"/>
      <c r="EX321" s="85"/>
      <c r="EY321" s="85"/>
      <c r="EZ321" s="85"/>
      <c r="FA321" s="85"/>
      <c r="FB321" s="85"/>
      <c r="FC321" s="85"/>
    </row>
    <row r="322" spans="25:159" x14ac:dyDescent="0.2"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  <c r="AN322" s="85"/>
      <c r="AO322" s="85"/>
      <c r="AP322" s="85"/>
      <c r="AQ322" s="85"/>
      <c r="AR322" s="85"/>
      <c r="AS322" s="85"/>
      <c r="AT322" s="85"/>
      <c r="AU322" s="85"/>
      <c r="AV322" s="85"/>
      <c r="AW322" s="85"/>
      <c r="AX322" s="85"/>
      <c r="AY322" s="85"/>
      <c r="AZ322" s="85"/>
      <c r="BA322" s="85"/>
      <c r="BB322" s="85"/>
      <c r="BC322" s="85"/>
      <c r="BD322" s="85"/>
      <c r="BE322" s="85"/>
      <c r="BF322" s="85"/>
      <c r="BG322" s="85"/>
      <c r="BH322" s="85"/>
      <c r="BI322" s="85"/>
      <c r="BJ322" s="85"/>
      <c r="BK322" s="85"/>
      <c r="BL322" s="85"/>
      <c r="BM322" s="85"/>
      <c r="BN322" s="85"/>
      <c r="BO322" s="85"/>
      <c r="BP322" s="85"/>
      <c r="BQ322" s="85"/>
      <c r="BR322" s="85"/>
      <c r="BS322" s="85"/>
      <c r="BT322" s="85"/>
      <c r="BU322" s="85"/>
      <c r="BV322" s="85"/>
      <c r="BW322" s="85"/>
      <c r="BX322" s="85"/>
      <c r="BY322" s="85"/>
      <c r="BZ322" s="85"/>
      <c r="CA322" s="85"/>
      <c r="CB322" s="85"/>
      <c r="CC322" s="85"/>
      <c r="CD322" s="85"/>
      <c r="CE322" s="85"/>
      <c r="CF322" s="85"/>
      <c r="CG322" s="85"/>
      <c r="CH322" s="85"/>
      <c r="CI322" s="85"/>
      <c r="CJ322" s="85"/>
      <c r="CK322" s="85"/>
      <c r="CL322" s="85"/>
      <c r="CM322" s="85"/>
      <c r="CN322" s="85"/>
      <c r="CO322" s="85"/>
      <c r="CP322" s="85"/>
      <c r="CQ322" s="85"/>
      <c r="CR322" s="85"/>
      <c r="CS322" s="85"/>
      <c r="CT322" s="85"/>
      <c r="CU322" s="85"/>
      <c r="CV322" s="85"/>
      <c r="CW322" s="85"/>
      <c r="CX322" s="85"/>
      <c r="CY322" s="85"/>
      <c r="CZ322" s="85"/>
      <c r="DA322" s="85"/>
      <c r="DB322" s="85"/>
      <c r="DC322" s="85"/>
      <c r="DD322" s="85"/>
      <c r="DE322" s="85"/>
      <c r="DF322" s="85"/>
      <c r="DG322" s="85"/>
      <c r="DH322" s="85"/>
      <c r="DI322" s="85"/>
      <c r="DJ322" s="85"/>
      <c r="DK322" s="85"/>
      <c r="DL322" s="85"/>
      <c r="DM322" s="85"/>
      <c r="DN322" s="85"/>
      <c r="DO322" s="85"/>
      <c r="DP322" s="85"/>
      <c r="DQ322" s="85"/>
      <c r="DR322" s="85"/>
      <c r="DS322" s="85"/>
      <c r="DT322" s="85"/>
      <c r="DU322" s="85"/>
      <c r="DV322" s="85"/>
      <c r="DW322" s="85"/>
      <c r="DX322" s="85"/>
      <c r="DY322" s="85"/>
      <c r="DZ322" s="85"/>
      <c r="EA322" s="85"/>
      <c r="EB322" s="85"/>
      <c r="EC322" s="85"/>
      <c r="ED322" s="85"/>
      <c r="EE322" s="85"/>
      <c r="EF322" s="85"/>
      <c r="EG322" s="85"/>
      <c r="EH322" s="85"/>
      <c r="EI322" s="85"/>
      <c r="EJ322" s="85"/>
      <c r="EK322" s="85"/>
      <c r="EL322" s="85"/>
      <c r="EM322" s="85"/>
      <c r="EN322" s="85"/>
      <c r="EO322" s="85"/>
      <c r="EP322" s="85"/>
      <c r="EQ322" s="85"/>
      <c r="ER322" s="85"/>
      <c r="ES322" s="85"/>
      <c r="ET322" s="85"/>
      <c r="EU322" s="85"/>
      <c r="EV322" s="85"/>
      <c r="EW322" s="85"/>
      <c r="EX322" s="85"/>
      <c r="EY322" s="85"/>
      <c r="EZ322" s="85"/>
      <c r="FA322" s="85"/>
      <c r="FB322" s="85"/>
      <c r="FC322" s="85"/>
    </row>
    <row r="323" spans="25:159" x14ac:dyDescent="0.2"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85"/>
      <c r="BG323" s="85"/>
      <c r="BH323" s="85"/>
      <c r="BI323" s="85"/>
      <c r="BJ323" s="85"/>
      <c r="BK323" s="85"/>
      <c r="BL323" s="85"/>
      <c r="BM323" s="85"/>
      <c r="BN323" s="85"/>
      <c r="BO323" s="85"/>
      <c r="BP323" s="85"/>
      <c r="BQ323" s="85"/>
      <c r="BR323" s="85"/>
      <c r="BS323" s="85"/>
      <c r="BT323" s="85"/>
      <c r="BU323" s="85"/>
      <c r="BV323" s="85"/>
      <c r="BW323" s="85"/>
      <c r="BX323" s="85"/>
      <c r="BY323" s="85"/>
      <c r="BZ323" s="85"/>
      <c r="CA323" s="85"/>
      <c r="CB323" s="85"/>
      <c r="CC323" s="85"/>
      <c r="CD323" s="85"/>
      <c r="CE323" s="85"/>
      <c r="CF323" s="85"/>
      <c r="CG323" s="85"/>
      <c r="CH323" s="85"/>
      <c r="CI323" s="85"/>
      <c r="CJ323" s="85"/>
      <c r="CK323" s="85"/>
      <c r="CL323" s="85"/>
      <c r="CM323" s="85"/>
      <c r="CN323" s="85"/>
      <c r="CO323" s="85"/>
      <c r="CP323" s="85"/>
      <c r="CQ323" s="85"/>
      <c r="CR323" s="85"/>
      <c r="CS323" s="85"/>
      <c r="CT323" s="85"/>
      <c r="CU323" s="85"/>
      <c r="CV323" s="85"/>
      <c r="CW323" s="85"/>
      <c r="CX323" s="85"/>
      <c r="CY323" s="85"/>
      <c r="CZ323" s="85"/>
      <c r="DA323" s="85"/>
      <c r="DB323" s="85"/>
      <c r="DC323" s="85"/>
      <c r="DD323" s="85"/>
      <c r="DE323" s="85"/>
      <c r="DF323" s="85"/>
      <c r="DG323" s="85"/>
      <c r="DH323" s="85"/>
      <c r="DI323" s="85"/>
      <c r="DJ323" s="85"/>
      <c r="DK323" s="85"/>
      <c r="DL323" s="85"/>
      <c r="DM323" s="85"/>
      <c r="DN323" s="85"/>
      <c r="DO323" s="85"/>
      <c r="DP323" s="85"/>
      <c r="DQ323" s="85"/>
      <c r="DR323" s="85"/>
      <c r="DS323" s="85"/>
      <c r="DT323" s="85"/>
      <c r="DU323" s="85"/>
      <c r="DV323" s="85"/>
      <c r="DW323" s="85"/>
      <c r="DX323" s="85"/>
      <c r="DY323" s="85"/>
      <c r="DZ323" s="85"/>
      <c r="EA323" s="85"/>
      <c r="EB323" s="85"/>
      <c r="EC323" s="85"/>
      <c r="ED323" s="85"/>
      <c r="EE323" s="85"/>
      <c r="EF323" s="85"/>
      <c r="EG323" s="85"/>
      <c r="EH323" s="85"/>
      <c r="EI323" s="85"/>
      <c r="EJ323" s="85"/>
      <c r="EK323" s="85"/>
      <c r="EL323" s="85"/>
      <c r="EM323" s="85"/>
      <c r="EN323" s="85"/>
      <c r="EO323" s="85"/>
      <c r="EP323" s="85"/>
      <c r="EQ323" s="85"/>
      <c r="ER323" s="85"/>
      <c r="ES323" s="85"/>
      <c r="ET323" s="85"/>
      <c r="EU323" s="85"/>
      <c r="EV323" s="85"/>
      <c r="EW323" s="85"/>
      <c r="EX323" s="85"/>
      <c r="EY323" s="85"/>
      <c r="EZ323" s="85"/>
      <c r="FA323" s="85"/>
      <c r="FB323" s="85"/>
      <c r="FC323" s="85"/>
    </row>
    <row r="324" spans="25:159" x14ac:dyDescent="0.2"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85"/>
      <c r="AP324" s="85"/>
      <c r="AQ324" s="85"/>
      <c r="AR324" s="85"/>
      <c r="AS324" s="85"/>
      <c r="AT324" s="85"/>
      <c r="AU324" s="85"/>
      <c r="AV324" s="85"/>
      <c r="AW324" s="85"/>
      <c r="AX324" s="85"/>
      <c r="AY324" s="85"/>
      <c r="AZ324" s="85"/>
      <c r="BA324" s="85"/>
      <c r="BB324" s="85"/>
      <c r="BC324" s="85"/>
      <c r="BD324" s="85"/>
      <c r="BE324" s="85"/>
      <c r="BF324" s="85"/>
      <c r="BG324" s="85"/>
      <c r="BH324" s="85"/>
      <c r="BI324" s="85"/>
      <c r="BJ324" s="85"/>
      <c r="BK324" s="85"/>
      <c r="BL324" s="85"/>
      <c r="BM324" s="85"/>
      <c r="BN324" s="85"/>
      <c r="BO324" s="85"/>
      <c r="BP324" s="85"/>
      <c r="BQ324" s="85"/>
      <c r="BR324" s="85"/>
      <c r="BS324" s="85"/>
      <c r="BT324" s="85"/>
      <c r="BU324" s="85"/>
      <c r="BV324" s="85"/>
      <c r="BW324" s="85"/>
      <c r="BX324" s="85"/>
      <c r="BY324" s="85"/>
      <c r="BZ324" s="85"/>
      <c r="CA324" s="85"/>
      <c r="CB324" s="85"/>
      <c r="CC324" s="85"/>
      <c r="CD324" s="85"/>
      <c r="CE324" s="85"/>
      <c r="CF324" s="85"/>
      <c r="CG324" s="85"/>
      <c r="CH324" s="85"/>
      <c r="CI324" s="85"/>
      <c r="CJ324" s="85"/>
      <c r="CK324" s="85"/>
      <c r="CL324" s="85"/>
      <c r="CM324" s="85"/>
      <c r="CN324" s="85"/>
      <c r="CO324" s="85"/>
      <c r="CP324" s="85"/>
      <c r="CQ324" s="85"/>
      <c r="CR324" s="85"/>
      <c r="CS324" s="85"/>
      <c r="CT324" s="85"/>
      <c r="CU324" s="85"/>
      <c r="CV324" s="85"/>
      <c r="CW324" s="85"/>
      <c r="CX324" s="85"/>
      <c r="CY324" s="85"/>
      <c r="CZ324" s="85"/>
      <c r="DA324" s="85"/>
      <c r="DB324" s="85"/>
      <c r="DC324" s="85"/>
      <c r="DD324" s="85"/>
      <c r="DE324" s="85"/>
      <c r="DF324" s="85"/>
      <c r="DG324" s="85"/>
      <c r="DH324" s="85"/>
      <c r="DI324" s="85"/>
      <c r="DJ324" s="85"/>
      <c r="DK324" s="85"/>
      <c r="DL324" s="85"/>
      <c r="DM324" s="85"/>
      <c r="DN324" s="85"/>
      <c r="DO324" s="85"/>
      <c r="DP324" s="85"/>
      <c r="DQ324" s="85"/>
      <c r="DR324" s="85"/>
      <c r="DS324" s="85"/>
      <c r="DT324" s="85"/>
      <c r="DU324" s="85"/>
      <c r="DV324" s="85"/>
      <c r="DW324" s="85"/>
      <c r="DX324" s="85"/>
      <c r="DY324" s="85"/>
      <c r="DZ324" s="85"/>
      <c r="EA324" s="85"/>
      <c r="EB324" s="85"/>
      <c r="EC324" s="85"/>
      <c r="ED324" s="85"/>
      <c r="EE324" s="85"/>
      <c r="EF324" s="85"/>
      <c r="EG324" s="85"/>
      <c r="EH324" s="85"/>
      <c r="EI324" s="85"/>
      <c r="EJ324" s="85"/>
      <c r="EK324" s="85"/>
      <c r="EL324" s="85"/>
      <c r="EM324" s="85"/>
      <c r="EN324" s="85"/>
      <c r="EO324" s="85"/>
      <c r="EP324" s="85"/>
      <c r="EQ324" s="85"/>
      <c r="ER324" s="85"/>
      <c r="ES324" s="85"/>
      <c r="ET324" s="85"/>
      <c r="EU324" s="85"/>
      <c r="EV324" s="85"/>
      <c r="EW324" s="85"/>
      <c r="EX324" s="85"/>
      <c r="EY324" s="85"/>
      <c r="EZ324" s="85"/>
      <c r="FA324" s="85"/>
      <c r="FB324" s="85"/>
      <c r="FC324" s="85"/>
    </row>
    <row r="325" spans="25:159" x14ac:dyDescent="0.2"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85"/>
      <c r="AP325" s="85"/>
      <c r="AQ325" s="85"/>
      <c r="AR325" s="85"/>
      <c r="AS325" s="85"/>
      <c r="AT325" s="85"/>
      <c r="AU325" s="85"/>
      <c r="AV325" s="85"/>
      <c r="AW325" s="85"/>
      <c r="AX325" s="85"/>
      <c r="AY325" s="85"/>
      <c r="AZ325" s="85"/>
      <c r="BA325" s="85"/>
      <c r="BB325" s="85"/>
      <c r="BC325" s="85"/>
      <c r="BD325" s="85"/>
      <c r="BE325" s="85"/>
      <c r="BF325" s="85"/>
      <c r="BG325" s="85"/>
      <c r="BH325" s="85"/>
      <c r="BI325" s="85"/>
      <c r="BJ325" s="85"/>
      <c r="BK325" s="85"/>
      <c r="BL325" s="85"/>
      <c r="BM325" s="85"/>
      <c r="BN325" s="85"/>
      <c r="BO325" s="85"/>
      <c r="BP325" s="85"/>
      <c r="BQ325" s="85"/>
      <c r="BR325" s="85"/>
      <c r="BS325" s="85"/>
      <c r="BT325" s="85"/>
      <c r="BU325" s="85"/>
      <c r="BV325" s="85"/>
      <c r="BW325" s="85"/>
      <c r="BX325" s="85"/>
      <c r="BY325" s="85"/>
      <c r="BZ325" s="85"/>
      <c r="CA325" s="85"/>
      <c r="CB325" s="85"/>
      <c r="CC325" s="85"/>
      <c r="CD325" s="85"/>
      <c r="CE325" s="85"/>
      <c r="CF325" s="85"/>
      <c r="CG325" s="85"/>
      <c r="CH325" s="85"/>
      <c r="CI325" s="85"/>
      <c r="CJ325" s="85"/>
      <c r="CK325" s="85"/>
      <c r="CL325" s="85"/>
      <c r="CM325" s="85"/>
      <c r="CN325" s="85"/>
      <c r="CO325" s="85"/>
      <c r="CP325" s="85"/>
      <c r="CQ325" s="85"/>
      <c r="CR325" s="85"/>
      <c r="CS325" s="85"/>
      <c r="CT325" s="85"/>
      <c r="CU325" s="85"/>
      <c r="CV325" s="85"/>
      <c r="CW325" s="85"/>
      <c r="CX325" s="85"/>
      <c r="CY325" s="85"/>
      <c r="CZ325" s="85"/>
      <c r="DA325" s="85"/>
      <c r="DB325" s="85"/>
      <c r="DC325" s="85"/>
      <c r="DD325" s="85"/>
      <c r="DE325" s="85"/>
      <c r="DF325" s="85"/>
      <c r="DG325" s="85"/>
      <c r="DH325" s="85"/>
      <c r="DI325" s="85"/>
      <c r="DJ325" s="85"/>
      <c r="DK325" s="85"/>
      <c r="DL325" s="85"/>
      <c r="DM325" s="85"/>
      <c r="DN325" s="85"/>
      <c r="DO325" s="85"/>
      <c r="DP325" s="85"/>
      <c r="DQ325" s="85"/>
      <c r="DR325" s="85"/>
      <c r="DS325" s="85"/>
      <c r="DT325" s="85"/>
      <c r="DU325" s="85"/>
      <c r="DV325" s="85"/>
      <c r="DW325" s="85"/>
      <c r="DX325" s="85"/>
      <c r="DY325" s="85"/>
      <c r="DZ325" s="85"/>
      <c r="EA325" s="85"/>
      <c r="EB325" s="85"/>
      <c r="EC325" s="85"/>
      <c r="ED325" s="85"/>
      <c r="EE325" s="85"/>
      <c r="EF325" s="85"/>
      <c r="EG325" s="85"/>
      <c r="EH325" s="85"/>
      <c r="EI325" s="85"/>
      <c r="EJ325" s="85"/>
      <c r="EK325" s="85"/>
      <c r="EL325" s="85"/>
      <c r="EM325" s="85"/>
      <c r="EN325" s="85"/>
      <c r="EO325" s="85"/>
      <c r="EP325" s="85"/>
      <c r="EQ325" s="85"/>
      <c r="ER325" s="85"/>
      <c r="ES325" s="85"/>
      <c r="ET325" s="85"/>
      <c r="EU325" s="85"/>
      <c r="EV325" s="85"/>
      <c r="EW325" s="85"/>
      <c r="EX325" s="85"/>
      <c r="EY325" s="85"/>
      <c r="EZ325" s="85"/>
      <c r="FA325" s="85"/>
      <c r="FB325" s="85"/>
      <c r="FC325" s="85"/>
    </row>
    <row r="326" spans="25:159" x14ac:dyDescent="0.2"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  <c r="AN326" s="85"/>
      <c r="AO326" s="85"/>
      <c r="AP326" s="85"/>
      <c r="AQ326" s="85"/>
      <c r="AR326" s="85"/>
      <c r="AS326" s="85"/>
      <c r="AT326" s="85"/>
      <c r="AU326" s="85"/>
      <c r="AV326" s="85"/>
      <c r="AW326" s="85"/>
      <c r="AX326" s="85"/>
      <c r="AY326" s="85"/>
      <c r="AZ326" s="85"/>
      <c r="BA326" s="85"/>
      <c r="BB326" s="85"/>
      <c r="BC326" s="85"/>
      <c r="BD326" s="85"/>
      <c r="BE326" s="85"/>
      <c r="BF326" s="85"/>
      <c r="BG326" s="85"/>
      <c r="BH326" s="85"/>
      <c r="BI326" s="85"/>
      <c r="BJ326" s="85"/>
      <c r="BK326" s="85"/>
      <c r="BL326" s="85"/>
      <c r="BM326" s="85"/>
      <c r="BN326" s="85"/>
      <c r="BO326" s="85"/>
      <c r="BP326" s="85"/>
      <c r="BQ326" s="85"/>
      <c r="BR326" s="85"/>
      <c r="BS326" s="85"/>
      <c r="BT326" s="85"/>
      <c r="BU326" s="85"/>
      <c r="BV326" s="85"/>
      <c r="BW326" s="85"/>
      <c r="BX326" s="85"/>
      <c r="BY326" s="85"/>
      <c r="BZ326" s="85"/>
      <c r="CA326" s="85"/>
      <c r="CB326" s="85"/>
      <c r="CC326" s="85"/>
      <c r="CD326" s="85"/>
      <c r="CE326" s="85"/>
      <c r="CF326" s="85"/>
      <c r="CG326" s="85"/>
      <c r="CH326" s="85"/>
      <c r="CI326" s="85"/>
      <c r="CJ326" s="85"/>
      <c r="CK326" s="85"/>
      <c r="CL326" s="85"/>
      <c r="CM326" s="85"/>
      <c r="CN326" s="85"/>
      <c r="CO326" s="85"/>
      <c r="CP326" s="85"/>
      <c r="CQ326" s="85"/>
      <c r="CR326" s="85"/>
      <c r="CS326" s="85"/>
      <c r="CT326" s="85"/>
      <c r="CU326" s="85"/>
      <c r="CV326" s="85"/>
      <c r="CW326" s="85"/>
      <c r="CX326" s="85"/>
      <c r="CY326" s="85"/>
      <c r="CZ326" s="85"/>
      <c r="DA326" s="85"/>
      <c r="DB326" s="85"/>
      <c r="DC326" s="85"/>
      <c r="DD326" s="85"/>
      <c r="DE326" s="85"/>
      <c r="DF326" s="85"/>
      <c r="DG326" s="85"/>
      <c r="DH326" s="85"/>
      <c r="DI326" s="85"/>
      <c r="DJ326" s="85"/>
      <c r="DK326" s="85"/>
      <c r="DL326" s="85"/>
      <c r="DM326" s="85"/>
      <c r="DN326" s="85"/>
      <c r="DO326" s="85"/>
      <c r="DP326" s="85"/>
      <c r="DQ326" s="85"/>
      <c r="DR326" s="85"/>
      <c r="DS326" s="85"/>
      <c r="DT326" s="85"/>
      <c r="DU326" s="85"/>
      <c r="DV326" s="85"/>
      <c r="DW326" s="85"/>
      <c r="DX326" s="85"/>
      <c r="DY326" s="85"/>
      <c r="DZ326" s="85"/>
      <c r="EA326" s="85"/>
      <c r="EB326" s="85"/>
      <c r="EC326" s="85"/>
      <c r="ED326" s="85"/>
      <c r="EE326" s="85"/>
      <c r="EF326" s="85"/>
      <c r="EG326" s="85"/>
      <c r="EH326" s="85"/>
      <c r="EI326" s="85"/>
      <c r="EJ326" s="85"/>
      <c r="EK326" s="85"/>
      <c r="EL326" s="85"/>
      <c r="EM326" s="85"/>
      <c r="EN326" s="85"/>
      <c r="EO326" s="85"/>
      <c r="EP326" s="85"/>
      <c r="EQ326" s="85"/>
      <c r="ER326" s="85"/>
      <c r="ES326" s="85"/>
      <c r="ET326" s="85"/>
      <c r="EU326" s="85"/>
      <c r="EV326" s="85"/>
      <c r="EW326" s="85"/>
      <c r="EX326" s="85"/>
      <c r="EY326" s="85"/>
      <c r="EZ326" s="85"/>
      <c r="FA326" s="85"/>
      <c r="FB326" s="85"/>
      <c r="FC326" s="85"/>
    </row>
    <row r="327" spans="25:159" x14ac:dyDescent="0.2">
      <c r="Y327" s="85"/>
      <c r="Z327" s="85"/>
      <c r="AA327" s="85"/>
      <c r="AB327" s="85"/>
      <c r="AC327" s="85"/>
      <c r="AD327" s="85"/>
      <c r="AE327" s="85"/>
      <c r="AF327" s="85"/>
      <c r="AG327" s="85"/>
      <c r="AH327" s="85"/>
      <c r="AI327" s="85"/>
      <c r="AJ327" s="85"/>
      <c r="AK327" s="85"/>
      <c r="AL327" s="85"/>
      <c r="AM327" s="85"/>
      <c r="AN327" s="85"/>
      <c r="AO327" s="85"/>
      <c r="AP327" s="85"/>
      <c r="AQ327" s="85"/>
      <c r="AR327" s="85"/>
      <c r="AS327" s="85"/>
      <c r="AT327" s="85"/>
      <c r="AU327" s="85"/>
      <c r="AV327" s="85"/>
      <c r="AW327" s="85"/>
      <c r="AX327" s="85"/>
      <c r="AY327" s="85"/>
      <c r="AZ327" s="85"/>
      <c r="BA327" s="85"/>
      <c r="BB327" s="85"/>
      <c r="BC327" s="85"/>
      <c r="BD327" s="85"/>
      <c r="BE327" s="85"/>
      <c r="BF327" s="85"/>
      <c r="BG327" s="85"/>
      <c r="BH327" s="85"/>
      <c r="BI327" s="85"/>
      <c r="BJ327" s="85"/>
      <c r="BK327" s="85"/>
      <c r="BL327" s="85"/>
      <c r="BM327" s="85"/>
      <c r="BN327" s="85"/>
      <c r="BO327" s="85"/>
      <c r="BP327" s="85"/>
      <c r="BQ327" s="85"/>
      <c r="BR327" s="85"/>
      <c r="BS327" s="85"/>
      <c r="BT327" s="85"/>
      <c r="BU327" s="85"/>
      <c r="BV327" s="85"/>
      <c r="BW327" s="85"/>
      <c r="BX327" s="85"/>
      <c r="BY327" s="85"/>
      <c r="BZ327" s="85"/>
      <c r="CA327" s="85"/>
      <c r="CB327" s="85"/>
      <c r="CC327" s="85"/>
      <c r="CD327" s="85"/>
      <c r="CE327" s="85"/>
      <c r="CF327" s="85"/>
      <c r="CG327" s="85"/>
      <c r="CH327" s="85"/>
      <c r="CI327" s="85"/>
      <c r="CJ327" s="85"/>
      <c r="CK327" s="85"/>
      <c r="CL327" s="85"/>
      <c r="CM327" s="85"/>
      <c r="CN327" s="85"/>
      <c r="CO327" s="85"/>
      <c r="CP327" s="85"/>
      <c r="CQ327" s="85"/>
      <c r="CR327" s="85"/>
      <c r="CS327" s="85"/>
      <c r="CT327" s="85"/>
      <c r="CU327" s="85"/>
      <c r="CV327" s="85"/>
      <c r="CW327" s="85"/>
      <c r="CX327" s="85"/>
      <c r="CY327" s="85"/>
      <c r="CZ327" s="85"/>
      <c r="DA327" s="85"/>
      <c r="DB327" s="85"/>
      <c r="DC327" s="85"/>
      <c r="DD327" s="85"/>
      <c r="DE327" s="85"/>
      <c r="DF327" s="85"/>
      <c r="DG327" s="85"/>
      <c r="DH327" s="85"/>
      <c r="DI327" s="85"/>
      <c r="DJ327" s="85"/>
      <c r="DK327" s="85"/>
      <c r="DL327" s="85"/>
      <c r="DM327" s="85"/>
      <c r="DN327" s="85"/>
      <c r="DO327" s="85"/>
      <c r="DP327" s="85"/>
      <c r="DQ327" s="85"/>
      <c r="DR327" s="85"/>
      <c r="DS327" s="85"/>
      <c r="DT327" s="85"/>
      <c r="DU327" s="85"/>
      <c r="DV327" s="85"/>
      <c r="DW327" s="85"/>
      <c r="DX327" s="85"/>
      <c r="DY327" s="85"/>
      <c r="DZ327" s="85"/>
      <c r="EA327" s="85"/>
      <c r="EB327" s="85"/>
      <c r="EC327" s="85"/>
      <c r="ED327" s="85"/>
      <c r="EE327" s="85"/>
      <c r="EF327" s="85"/>
      <c r="EG327" s="85"/>
      <c r="EH327" s="85"/>
      <c r="EI327" s="85"/>
      <c r="EJ327" s="85"/>
      <c r="EK327" s="85"/>
      <c r="EL327" s="85"/>
      <c r="EM327" s="85"/>
      <c r="EN327" s="85"/>
      <c r="EO327" s="85"/>
      <c r="EP327" s="85"/>
      <c r="EQ327" s="85"/>
      <c r="ER327" s="85"/>
      <c r="ES327" s="85"/>
      <c r="ET327" s="85"/>
      <c r="EU327" s="85"/>
      <c r="EV327" s="85"/>
      <c r="EW327" s="85"/>
      <c r="EX327" s="85"/>
      <c r="EY327" s="85"/>
      <c r="EZ327" s="85"/>
      <c r="FA327" s="85"/>
      <c r="FB327" s="85"/>
      <c r="FC327" s="85"/>
    </row>
    <row r="328" spans="25:159" x14ac:dyDescent="0.2"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  <c r="AN328" s="85"/>
      <c r="AO328" s="85"/>
      <c r="AP328" s="85"/>
      <c r="AQ328" s="85"/>
      <c r="AR328" s="85"/>
      <c r="AS328" s="85"/>
      <c r="AT328" s="85"/>
      <c r="AU328" s="85"/>
      <c r="AV328" s="85"/>
      <c r="AW328" s="85"/>
      <c r="AX328" s="85"/>
      <c r="AY328" s="85"/>
      <c r="AZ328" s="85"/>
      <c r="BA328" s="85"/>
      <c r="BB328" s="85"/>
      <c r="BC328" s="85"/>
      <c r="BD328" s="85"/>
      <c r="BE328" s="85"/>
      <c r="BF328" s="85"/>
      <c r="BG328" s="85"/>
      <c r="BH328" s="85"/>
      <c r="BI328" s="85"/>
      <c r="BJ328" s="85"/>
      <c r="BK328" s="85"/>
      <c r="BL328" s="85"/>
      <c r="BM328" s="85"/>
      <c r="BN328" s="85"/>
      <c r="BO328" s="85"/>
      <c r="BP328" s="85"/>
      <c r="BQ328" s="85"/>
      <c r="BR328" s="85"/>
      <c r="BS328" s="85"/>
      <c r="BT328" s="85"/>
      <c r="BU328" s="85"/>
      <c r="BV328" s="85"/>
      <c r="BW328" s="85"/>
      <c r="BX328" s="85"/>
      <c r="BY328" s="85"/>
      <c r="BZ328" s="85"/>
      <c r="CA328" s="85"/>
      <c r="CB328" s="85"/>
      <c r="CC328" s="85"/>
      <c r="CD328" s="85"/>
      <c r="CE328" s="85"/>
      <c r="CF328" s="85"/>
      <c r="CG328" s="85"/>
      <c r="CH328" s="85"/>
      <c r="CI328" s="85"/>
      <c r="CJ328" s="85"/>
      <c r="CK328" s="85"/>
      <c r="CL328" s="85"/>
      <c r="CM328" s="85"/>
      <c r="CN328" s="85"/>
      <c r="CO328" s="85"/>
      <c r="CP328" s="85"/>
      <c r="CQ328" s="85"/>
      <c r="CR328" s="85"/>
      <c r="CS328" s="85"/>
      <c r="CT328" s="85"/>
      <c r="CU328" s="85"/>
      <c r="CV328" s="85"/>
      <c r="CW328" s="85"/>
      <c r="CX328" s="85"/>
      <c r="CY328" s="85"/>
      <c r="CZ328" s="85"/>
      <c r="DA328" s="85"/>
      <c r="DB328" s="85"/>
      <c r="DC328" s="85"/>
      <c r="DD328" s="85"/>
      <c r="DE328" s="85"/>
      <c r="DF328" s="85"/>
      <c r="DG328" s="85"/>
      <c r="DH328" s="85"/>
      <c r="DI328" s="85"/>
      <c r="DJ328" s="85"/>
      <c r="DK328" s="85"/>
      <c r="DL328" s="85"/>
      <c r="DM328" s="85"/>
      <c r="DN328" s="85"/>
      <c r="DO328" s="85"/>
      <c r="DP328" s="85"/>
      <c r="DQ328" s="85"/>
      <c r="DR328" s="85"/>
      <c r="DS328" s="85"/>
      <c r="DT328" s="85"/>
      <c r="DU328" s="85"/>
      <c r="DV328" s="85"/>
      <c r="DW328" s="85"/>
      <c r="DX328" s="85"/>
      <c r="DY328" s="85"/>
      <c r="DZ328" s="85"/>
      <c r="EA328" s="85"/>
      <c r="EB328" s="85"/>
      <c r="EC328" s="85"/>
      <c r="ED328" s="85"/>
      <c r="EE328" s="85"/>
      <c r="EF328" s="85"/>
      <c r="EG328" s="85"/>
      <c r="EH328" s="85"/>
      <c r="EI328" s="85"/>
      <c r="EJ328" s="85"/>
      <c r="EK328" s="85"/>
      <c r="EL328" s="85"/>
      <c r="EM328" s="85"/>
      <c r="EN328" s="85"/>
      <c r="EO328" s="85"/>
      <c r="EP328" s="85"/>
      <c r="EQ328" s="85"/>
      <c r="ER328" s="85"/>
      <c r="ES328" s="85"/>
      <c r="ET328" s="85"/>
      <c r="EU328" s="85"/>
      <c r="EV328" s="85"/>
      <c r="EW328" s="85"/>
      <c r="EX328" s="85"/>
      <c r="EY328" s="85"/>
      <c r="EZ328" s="85"/>
      <c r="FA328" s="85"/>
      <c r="FB328" s="85"/>
      <c r="FC328" s="85"/>
    </row>
    <row r="329" spans="25:159" x14ac:dyDescent="0.2"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85"/>
      <c r="AP329" s="85"/>
      <c r="AQ329" s="85"/>
      <c r="AR329" s="85"/>
      <c r="AS329" s="85"/>
      <c r="AT329" s="85"/>
      <c r="AU329" s="85"/>
      <c r="AV329" s="85"/>
      <c r="AW329" s="85"/>
      <c r="AX329" s="85"/>
      <c r="AY329" s="85"/>
      <c r="AZ329" s="85"/>
      <c r="BA329" s="85"/>
      <c r="BB329" s="85"/>
      <c r="BC329" s="85"/>
      <c r="BD329" s="85"/>
      <c r="BE329" s="85"/>
      <c r="BF329" s="85"/>
      <c r="BG329" s="85"/>
      <c r="BH329" s="85"/>
      <c r="BI329" s="85"/>
      <c r="BJ329" s="85"/>
      <c r="BK329" s="85"/>
      <c r="BL329" s="85"/>
      <c r="BM329" s="85"/>
      <c r="BN329" s="85"/>
      <c r="BO329" s="85"/>
      <c r="BP329" s="85"/>
      <c r="BQ329" s="85"/>
      <c r="BR329" s="85"/>
      <c r="BS329" s="85"/>
      <c r="BT329" s="85"/>
      <c r="BU329" s="85"/>
      <c r="BV329" s="85"/>
      <c r="BW329" s="85"/>
      <c r="BX329" s="85"/>
      <c r="BY329" s="85"/>
      <c r="BZ329" s="85"/>
      <c r="CA329" s="85"/>
      <c r="CB329" s="85"/>
      <c r="CC329" s="85"/>
      <c r="CD329" s="85"/>
      <c r="CE329" s="85"/>
      <c r="CF329" s="85"/>
      <c r="CG329" s="85"/>
      <c r="CH329" s="85"/>
      <c r="CI329" s="85"/>
      <c r="CJ329" s="85"/>
      <c r="CK329" s="85"/>
      <c r="CL329" s="85"/>
      <c r="CM329" s="85"/>
      <c r="CN329" s="85"/>
      <c r="CO329" s="85"/>
      <c r="CP329" s="85"/>
      <c r="CQ329" s="85"/>
      <c r="CR329" s="85"/>
      <c r="CS329" s="85"/>
      <c r="CT329" s="85"/>
      <c r="CU329" s="85"/>
      <c r="CV329" s="85"/>
      <c r="CW329" s="85"/>
      <c r="CX329" s="85"/>
      <c r="CY329" s="85"/>
      <c r="CZ329" s="85"/>
      <c r="DA329" s="85"/>
      <c r="DB329" s="85"/>
      <c r="DC329" s="85"/>
      <c r="DD329" s="85"/>
      <c r="DE329" s="85"/>
      <c r="DF329" s="85"/>
      <c r="DG329" s="85"/>
      <c r="DH329" s="85"/>
      <c r="DI329" s="85"/>
      <c r="DJ329" s="85"/>
      <c r="DK329" s="85"/>
      <c r="DL329" s="85"/>
      <c r="DM329" s="85"/>
      <c r="DN329" s="85"/>
      <c r="DO329" s="85"/>
      <c r="DP329" s="85"/>
      <c r="DQ329" s="85"/>
      <c r="DR329" s="85"/>
      <c r="DS329" s="85"/>
      <c r="DT329" s="85"/>
      <c r="DU329" s="85"/>
      <c r="DV329" s="85"/>
      <c r="DW329" s="85"/>
      <c r="DX329" s="85"/>
      <c r="DY329" s="85"/>
      <c r="DZ329" s="85"/>
      <c r="EA329" s="85"/>
      <c r="EB329" s="85"/>
      <c r="EC329" s="85"/>
      <c r="ED329" s="85"/>
      <c r="EE329" s="85"/>
      <c r="EF329" s="85"/>
      <c r="EG329" s="85"/>
      <c r="EH329" s="85"/>
      <c r="EI329" s="85"/>
      <c r="EJ329" s="85"/>
      <c r="EK329" s="85"/>
      <c r="EL329" s="85"/>
      <c r="EM329" s="85"/>
      <c r="EN329" s="85"/>
      <c r="EO329" s="85"/>
      <c r="EP329" s="85"/>
      <c r="EQ329" s="85"/>
      <c r="ER329" s="85"/>
      <c r="ES329" s="85"/>
      <c r="ET329" s="85"/>
      <c r="EU329" s="85"/>
      <c r="EV329" s="85"/>
      <c r="EW329" s="85"/>
      <c r="EX329" s="85"/>
      <c r="EY329" s="85"/>
      <c r="EZ329" s="85"/>
      <c r="FA329" s="85"/>
      <c r="FB329" s="85"/>
      <c r="FC329" s="85"/>
    </row>
    <row r="330" spans="25:159" x14ac:dyDescent="0.2"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  <c r="AN330" s="85"/>
      <c r="AO330" s="85"/>
      <c r="AP330" s="85"/>
      <c r="AQ330" s="85"/>
      <c r="AR330" s="85"/>
      <c r="AS330" s="85"/>
      <c r="AT330" s="85"/>
      <c r="AU330" s="85"/>
      <c r="AV330" s="85"/>
      <c r="AW330" s="85"/>
      <c r="AX330" s="85"/>
      <c r="AY330" s="85"/>
      <c r="AZ330" s="85"/>
      <c r="BA330" s="85"/>
      <c r="BB330" s="85"/>
      <c r="BC330" s="85"/>
      <c r="BD330" s="85"/>
      <c r="BE330" s="85"/>
      <c r="BF330" s="85"/>
      <c r="BG330" s="85"/>
      <c r="BH330" s="85"/>
      <c r="BI330" s="85"/>
      <c r="BJ330" s="85"/>
      <c r="BK330" s="85"/>
      <c r="BL330" s="85"/>
      <c r="BM330" s="85"/>
      <c r="BN330" s="85"/>
      <c r="BO330" s="85"/>
      <c r="BP330" s="85"/>
      <c r="BQ330" s="85"/>
      <c r="BR330" s="85"/>
      <c r="BS330" s="85"/>
      <c r="BT330" s="85"/>
      <c r="BU330" s="85"/>
      <c r="BV330" s="85"/>
      <c r="BW330" s="85"/>
      <c r="BX330" s="85"/>
      <c r="BY330" s="85"/>
      <c r="BZ330" s="85"/>
      <c r="CA330" s="85"/>
      <c r="CB330" s="85"/>
      <c r="CC330" s="85"/>
      <c r="CD330" s="85"/>
      <c r="CE330" s="85"/>
      <c r="CF330" s="85"/>
      <c r="CG330" s="85"/>
      <c r="CH330" s="85"/>
      <c r="CI330" s="85"/>
      <c r="CJ330" s="85"/>
      <c r="CK330" s="85"/>
      <c r="CL330" s="85"/>
      <c r="CM330" s="85"/>
      <c r="CN330" s="85"/>
      <c r="CO330" s="85"/>
      <c r="CP330" s="85"/>
      <c r="CQ330" s="85"/>
      <c r="CR330" s="85"/>
      <c r="CS330" s="85"/>
      <c r="CT330" s="85"/>
      <c r="CU330" s="85"/>
      <c r="CV330" s="85"/>
      <c r="CW330" s="85"/>
      <c r="CX330" s="85"/>
      <c r="CY330" s="85"/>
      <c r="CZ330" s="85"/>
      <c r="DA330" s="85"/>
      <c r="DB330" s="85"/>
      <c r="DC330" s="85"/>
      <c r="DD330" s="85"/>
      <c r="DE330" s="85"/>
      <c r="DF330" s="85"/>
      <c r="DG330" s="85"/>
      <c r="DH330" s="85"/>
      <c r="DI330" s="85"/>
      <c r="DJ330" s="85"/>
      <c r="DK330" s="85"/>
      <c r="DL330" s="85"/>
      <c r="DM330" s="85"/>
      <c r="DN330" s="85"/>
      <c r="DO330" s="85"/>
      <c r="DP330" s="85"/>
      <c r="DQ330" s="85"/>
      <c r="DR330" s="85"/>
      <c r="DS330" s="85"/>
      <c r="DT330" s="85"/>
      <c r="DU330" s="85"/>
      <c r="DV330" s="85"/>
      <c r="DW330" s="85"/>
      <c r="DX330" s="85"/>
      <c r="DY330" s="85"/>
      <c r="DZ330" s="85"/>
      <c r="EA330" s="85"/>
      <c r="EB330" s="85"/>
      <c r="EC330" s="85"/>
      <c r="ED330" s="85"/>
      <c r="EE330" s="85"/>
      <c r="EF330" s="85"/>
      <c r="EG330" s="85"/>
      <c r="EH330" s="85"/>
      <c r="EI330" s="85"/>
      <c r="EJ330" s="85"/>
      <c r="EK330" s="85"/>
      <c r="EL330" s="85"/>
      <c r="EM330" s="85"/>
      <c r="EN330" s="85"/>
      <c r="EO330" s="85"/>
      <c r="EP330" s="85"/>
      <c r="EQ330" s="85"/>
      <c r="ER330" s="85"/>
      <c r="ES330" s="85"/>
      <c r="ET330" s="85"/>
      <c r="EU330" s="85"/>
      <c r="EV330" s="85"/>
      <c r="EW330" s="85"/>
      <c r="EX330" s="85"/>
      <c r="EY330" s="85"/>
      <c r="EZ330" s="85"/>
      <c r="FA330" s="85"/>
      <c r="FB330" s="85"/>
      <c r="FC330" s="85"/>
    </row>
    <row r="331" spans="25:159" x14ac:dyDescent="0.2"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  <c r="AI331" s="85"/>
      <c r="AJ331" s="85"/>
      <c r="AK331" s="85"/>
      <c r="AL331" s="85"/>
      <c r="AM331" s="85"/>
      <c r="AN331" s="85"/>
      <c r="AO331" s="85"/>
      <c r="AP331" s="85"/>
      <c r="AQ331" s="85"/>
      <c r="AR331" s="85"/>
      <c r="AS331" s="85"/>
      <c r="AT331" s="85"/>
      <c r="AU331" s="85"/>
      <c r="AV331" s="85"/>
      <c r="AW331" s="85"/>
      <c r="AX331" s="85"/>
      <c r="AY331" s="85"/>
      <c r="AZ331" s="85"/>
      <c r="BA331" s="85"/>
      <c r="BB331" s="85"/>
      <c r="BC331" s="85"/>
      <c r="BD331" s="85"/>
      <c r="BE331" s="85"/>
      <c r="BF331" s="85"/>
      <c r="BG331" s="85"/>
      <c r="BH331" s="85"/>
      <c r="BI331" s="85"/>
      <c r="BJ331" s="85"/>
      <c r="BK331" s="85"/>
      <c r="BL331" s="85"/>
      <c r="BM331" s="85"/>
      <c r="BN331" s="85"/>
      <c r="BO331" s="85"/>
      <c r="BP331" s="85"/>
      <c r="BQ331" s="85"/>
      <c r="BR331" s="85"/>
      <c r="BS331" s="85"/>
      <c r="BT331" s="85"/>
      <c r="BU331" s="85"/>
      <c r="BV331" s="85"/>
      <c r="BW331" s="85"/>
      <c r="BX331" s="85"/>
      <c r="BY331" s="85"/>
      <c r="BZ331" s="85"/>
      <c r="CA331" s="85"/>
      <c r="CB331" s="85"/>
      <c r="CC331" s="85"/>
      <c r="CD331" s="85"/>
      <c r="CE331" s="85"/>
      <c r="CF331" s="85"/>
      <c r="CG331" s="85"/>
      <c r="CH331" s="85"/>
      <c r="CI331" s="85"/>
      <c r="CJ331" s="85"/>
      <c r="CK331" s="85"/>
      <c r="CL331" s="85"/>
      <c r="CM331" s="85"/>
      <c r="CN331" s="85"/>
      <c r="CO331" s="85"/>
      <c r="CP331" s="85"/>
      <c r="CQ331" s="85"/>
      <c r="CR331" s="85"/>
      <c r="CS331" s="85"/>
      <c r="CT331" s="85"/>
      <c r="CU331" s="85"/>
      <c r="CV331" s="85"/>
      <c r="CW331" s="85"/>
      <c r="CX331" s="85"/>
      <c r="CY331" s="85"/>
      <c r="CZ331" s="85"/>
      <c r="DA331" s="85"/>
      <c r="DB331" s="85"/>
      <c r="DC331" s="85"/>
      <c r="DD331" s="85"/>
      <c r="DE331" s="85"/>
      <c r="DF331" s="85"/>
      <c r="DG331" s="85"/>
      <c r="DH331" s="85"/>
      <c r="DI331" s="85"/>
      <c r="DJ331" s="85"/>
      <c r="DK331" s="85"/>
      <c r="DL331" s="85"/>
      <c r="DM331" s="85"/>
      <c r="DN331" s="85"/>
      <c r="DO331" s="85"/>
      <c r="DP331" s="85"/>
      <c r="DQ331" s="85"/>
      <c r="DR331" s="85"/>
      <c r="DS331" s="85"/>
      <c r="DT331" s="85"/>
      <c r="DU331" s="85"/>
      <c r="DV331" s="85"/>
      <c r="DW331" s="85"/>
      <c r="DX331" s="85"/>
      <c r="DY331" s="85"/>
      <c r="DZ331" s="85"/>
      <c r="EA331" s="85"/>
      <c r="EB331" s="85"/>
      <c r="EC331" s="85"/>
      <c r="ED331" s="85"/>
      <c r="EE331" s="85"/>
      <c r="EF331" s="85"/>
      <c r="EG331" s="85"/>
      <c r="EH331" s="85"/>
      <c r="EI331" s="85"/>
      <c r="EJ331" s="85"/>
      <c r="EK331" s="85"/>
      <c r="EL331" s="85"/>
      <c r="EM331" s="85"/>
      <c r="EN331" s="85"/>
      <c r="EO331" s="85"/>
      <c r="EP331" s="85"/>
      <c r="EQ331" s="85"/>
      <c r="ER331" s="85"/>
      <c r="ES331" s="85"/>
      <c r="ET331" s="85"/>
      <c r="EU331" s="85"/>
      <c r="EV331" s="85"/>
      <c r="EW331" s="85"/>
      <c r="EX331" s="85"/>
      <c r="EY331" s="85"/>
      <c r="EZ331" s="85"/>
      <c r="FA331" s="85"/>
      <c r="FB331" s="85"/>
      <c r="FC331" s="85"/>
    </row>
    <row r="332" spans="25:159" x14ac:dyDescent="0.2"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  <c r="AI332" s="85"/>
      <c r="AJ332" s="85"/>
      <c r="AK332" s="85"/>
      <c r="AL332" s="85"/>
      <c r="AM332" s="85"/>
      <c r="AN332" s="85"/>
      <c r="AO332" s="85"/>
      <c r="AP332" s="85"/>
      <c r="AQ332" s="85"/>
      <c r="AR332" s="85"/>
      <c r="AS332" s="85"/>
      <c r="AT332" s="85"/>
      <c r="AU332" s="85"/>
      <c r="AV332" s="85"/>
      <c r="AW332" s="85"/>
      <c r="AX332" s="85"/>
      <c r="AY332" s="85"/>
      <c r="AZ332" s="85"/>
      <c r="BA332" s="85"/>
      <c r="BB332" s="85"/>
      <c r="BC332" s="85"/>
      <c r="BD332" s="85"/>
      <c r="BE332" s="85"/>
      <c r="BF332" s="85"/>
      <c r="BG332" s="85"/>
      <c r="BH332" s="85"/>
      <c r="BI332" s="85"/>
      <c r="BJ332" s="85"/>
      <c r="BK332" s="85"/>
      <c r="BL332" s="85"/>
      <c r="BM332" s="85"/>
      <c r="BN332" s="85"/>
      <c r="BO332" s="85"/>
      <c r="BP332" s="85"/>
      <c r="BQ332" s="85"/>
      <c r="BR332" s="85"/>
      <c r="BS332" s="85"/>
      <c r="BT332" s="85"/>
      <c r="BU332" s="85"/>
      <c r="BV332" s="85"/>
      <c r="BW332" s="85"/>
      <c r="BX332" s="85"/>
      <c r="BY332" s="85"/>
      <c r="BZ332" s="85"/>
      <c r="CA332" s="85"/>
      <c r="CB332" s="85"/>
      <c r="CC332" s="85"/>
      <c r="CD332" s="85"/>
      <c r="CE332" s="85"/>
      <c r="CF332" s="85"/>
      <c r="CG332" s="85"/>
      <c r="CH332" s="85"/>
      <c r="CI332" s="85"/>
      <c r="CJ332" s="85"/>
      <c r="CK332" s="85"/>
      <c r="CL332" s="85"/>
      <c r="CM332" s="85"/>
      <c r="CN332" s="85"/>
      <c r="CO332" s="85"/>
      <c r="CP332" s="85"/>
      <c r="CQ332" s="85"/>
      <c r="CR332" s="85"/>
      <c r="CS332" s="85"/>
      <c r="CT332" s="85"/>
      <c r="CU332" s="85"/>
      <c r="CV332" s="85"/>
      <c r="CW332" s="85"/>
      <c r="CX332" s="85"/>
      <c r="CY332" s="85"/>
      <c r="CZ332" s="85"/>
      <c r="DA332" s="85"/>
      <c r="DB332" s="85"/>
      <c r="DC332" s="85"/>
      <c r="DD332" s="85"/>
      <c r="DE332" s="85"/>
      <c r="DF332" s="85"/>
      <c r="DG332" s="85"/>
      <c r="DH332" s="85"/>
      <c r="DI332" s="85"/>
      <c r="DJ332" s="85"/>
      <c r="DK332" s="85"/>
      <c r="DL332" s="85"/>
      <c r="DM332" s="85"/>
      <c r="DN332" s="85"/>
      <c r="DO332" s="85"/>
      <c r="DP332" s="85"/>
      <c r="DQ332" s="85"/>
      <c r="DR332" s="85"/>
      <c r="DS332" s="85"/>
      <c r="DT332" s="85"/>
      <c r="DU332" s="85"/>
      <c r="DV332" s="85"/>
      <c r="DW332" s="85"/>
      <c r="DX332" s="85"/>
      <c r="DY332" s="85"/>
      <c r="DZ332" s="85"/>
      <c r="EA332" s="85"/>
      <c r="EB332" s="85"/>
      <c r="EC332" s="85"/>
      <c r="ED332" s="85"/>
      <c r="EE332" s="85"/>
      <c r="EF332" s="85"/>
      <c r="EG332" s="85"/>
      <c r="EH332" s="85"/>
      <c r="EI332" s="85"/>
      <c r="EJ332" s="85"/>
      <c r="EK332" s="85"/>
      <c r="EL332" s="85"/>
      <c r="EM332" s="85"/>
      <c r="EN332" s="85"/>
      <c r="EO332" s="85"/>
      <c r="EP332" s="85"/>
      <c r="EQ332" s="85"/>
      <c r="ER332" s="85"/>
      <c r="ES332" s="85"/>
      <c r="ET332" s="85"/>
      <c r="EU332" s="85"/>
      <c r="EV332" s="85"/>
      <c r="EW332" s="85"/>
      <c r="EX332" s="85"/>
      <c r="EY332" s="85"/>
      <c r="EZ332" s="85"/>
      <c r="FA332" s="85"/>
      <c r="FB332" s="85"/>
      <c r="FC332" s="85"/>
    </row>
    <row r="333" spans="25:159" x14ac:dyDescent="0.2"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  <c r="AN333" s="85"/>
      <c r="AO333" s="85"/>
      <c r="AP333" s="85"/>
      <c r="AQ333" s="85"/>
      <c r="AR333" s="85"/>
      <c r="AS333" s="85"/>
      <c r="AT333" s="85"/>
      <c r="AU333" s="85"/>
      <c r="AV333" s="85"/>
      <c r="AW333" s="85"/>
      <c r="AX333" s="85"/>
      <c r="AY333" s="85"/>
      <c r="AZ333" s="85"/>
      <c r="BA333" s="85"/>
      <c r="BB333" s="85"/>
      <c r="BC333" s="85"/>
      <c r="BD333" s="85"/>
      <c r="BE333" s="85"/>
      <c r="BF333" s="85"/>
      <c r="BG333" s="85"/>
      <c r="BH333" s="85"/>
      <c r="BI333" s="85"/>
      <c r="BJ333" s="85"/>
      <c r="BK333" s="85"/>
      <c r="BL333" s="85"/>
      <c r="BM333" s="85"/>
      <c r="BN333" s="85"/>
      <c r="BO333" s="85"/>
      <c r="BP333" s="85"/>
      <c r="BQ333" s="85"/>
      <c r="BR333" s="85"/>
      <c r="BS333" s="85"/>
      <c r="BT333" s="85"/>
      <c r="BU333" s="85"/>
      <c r="BV333" s="85"/>
      <c r="BW333" s="85"/>
      <c r="BX333" s="85"/>
      <c r="BY333" s="85"/>
      <c r="BZ333" s="85"/>
      <c r="CA333" s="85"/>
      <c r="CB333" s="85"/>
      <c r="CC333" s="85"/>
      <c r="CD333" s="85"/>
      <c r="CE333" s="85"/>
      <c r="CF333" s="85"/>
      <c r="CG333" s="85"/>
      <c r="CH333" s="85"/>
      <c r="CI333" s="85"/>
      <c r="CJ333" s="85"/>
      <c r="CK333" s="85"/>
      <c r="CL333" s="85"/>
      <c r="CM333" s="85"/>
      <c r="CN333" s="85"/>
      <c r="CO333" s="85"/>
      <c r="CP333" s="85"/>
      <c r="CQ333" s="85"/>
      <c r="CR333" s="85"/>
      <c r="CS333" s="85"/>
      <c r="CT333" s="85"/>
      <c r="CU333" s="85"/>
      <c r="CV333" s="85"/>
      <c r="CW333" s="85"/>
      <c r="CX333" s="85"/>
      <c r="CY333" s="85"/>
      <c r="CZ333" s="85"/>
      <c r="DA333" s="85"/>
      <c r="DB333" s="85"/>
      <c r="DC333" s="85"/>
      <c r="DD333" s="85"/>
      <c r="DE333" s="85"/>
      <c r="DF333" s="85"/>
      <c r="DG333" s="85"/>
      <c r="DH333" s="85"/>
      <c r="DI333" s="85"/>
      <c r="DJ333" s="85"/>
      <c r="DK333" s="85"/>
      <c r="DL333" s="85"/>
      <c r="DM333" s="85"/>
      <c r="DN333" s="85"/>
      <c r="DO333" s="85"/>
      <c r="DP333" s="85"/>
      <c r="DQ333" s="85"/>
      <c r="DR333" s="85"/>
      <c r="DS333" s="85"/>
      <c r="DT333" s="85"/>
      <c r="DU333" s="85"/>
      <c r="DV333" s="85"/>
      <c r="DW333" s="85"/>
      <c r="DX333" s="85"/>
      <c r="DY333" s="85"/>
      <c r="DZ333" s="85"/>
      <c r="EA333" s="85"/>
      <c r="EB333" s="85"/>
      <c r="EC333" s="85"/>
      <c r="ED333" s="85"/>
      <c r="EE333" s="85"/>
      <c r="EF333" s="85"/>
      <c r="EG333" s="85"/>
      <c r="EH333" s="85"/>
      <c r="EI333" s="85"/>
      <c r="EJ333" s="85"/>
      <c r="EK333" s="85"/>
      <c r="EL333" s="85"/>
      <c r="EM333" s="85"/>
      <c r="EN333" s="85"/>
      <c r="EO333" s="85"/>
      <c r="EP333" s="85"/>
      <c r="EQ333" s="85"/>
      <c r="ER333" s="85"/>
      <c r="ES333" s="85"/>
      <c r="ET333" s="85"/>
      <c r="EU333" s="85"/>
      <c r="EV333" s="85"/>
      <c r="EW333" s="85"/>
      <c r="EX333" s="85"/>
      <c r="EY333" s="85"/>
      <c r="EZ333" s="85"/>
      <c r="FA333" s="85"/>
      <c r="FB333" s="85"/>
      <c r="FC333" s="85"/>
    </row>
    <row r="334" spans="25:159" x14ac:dyDescent="0.2"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  <c r="AI334" s="85"/>
      <c r="AJ334" s="85"/>
      <c r="AK334" s="85"/>
      <c r="AL334" s="85"/>
      <c r="AM334" s="85"/>
      <c r="AN334" s="85"/>
      <c r="AO334" s="85"/>
      <c r="AP334" s="85"/>
      <c r="AQ334" s="85"/>
      <c r="AR334" s="85"/>
      <c r="AS334" s="85"/>
      <c r="AT334" s="85"/>
      <c r="AU334" s="85"/>
      <c r="AV334" s="85"/>
      <c r="AW334" s="85"/>
      <c r="AX334" s="85"/>
      <c r="AY334" s="85"/>
      <c r="AZ334" s="85"/>
      <c r="BA334" s="85"/>
      <c r="BB334" s="85"/>
      <c r="BC334" s="85"/>
      <c r="BD334" s="85"/>
      <c r="BE334" s="85"/>
      <c r="BF334" s="85"/>
      <c r="BG334" s="85"/>
      <c r="BH334" s="85"/>
      <c r="BI334" s="85"/>
      <c r="BJ334" s="85"/>
      <c r="BK334" s="85"/>
      <c r="BL334" s="85"/>
      <c r="BM334" s="85"/>
      <c r="BN334" s="85"/>
      <c r="BO334" s="85"/>
      <c r="BP334" s="85"/>
      <c r="BQ334" s="85"/>
      <c r="BR334" s="85"/>
      <c r="BS334" s="85"/>
      <c r="BT334" s="85"/>
      <c r="BU334" s="85"/>
      <c r="BV334" s="85"/>
      <c r="BW334" s="85"/>
      <c r="BX334" s="85"/>
      <c r="BY334" s="85"/>
      <c r="BZ334" s="85"/>
      <c r="CA334" s="85"/>
      <c r="CB334" s="85"/>
      <c r="CC334" s="85"/>
      <c r="CD334" s="85"/>
      <c r="CE334" s="85"/>
      <c r="CF334" s="85"/>
      <c r="CG334" s="85"/>
      <c r="CH334" s="85"/>
      <c r="CI334" s="85"/>
      <c r="CJ334" s="85"/>
      <c r="CK334" s="85"/>
      <c r="CL334" s="85"/>
      <c r="CM334" s="85"/>
      <c r="CN334" s="85"/>
      <c r="CO334" s="85"/>
      <c r="CP334" s="85"/>
      <c r="CQ334" s="85"/>
      <c r="CR334" s="85"/>
      <c r="CS334" s="85"/>
      <c r="CT334" s="85"/>
      <c r="CU334" s="85"/>
      <c r="CV334" s="85"/>
      <c r="CW334" s="85"/>
      <c r="CX334" s="85"/>
      <c r="CY334" s="85"/>
      <c r="CZ334" s="85"/>
      <c r="DA334" s="85"/>
      <c r="DB334" s="85"/>
      <c r="DC334" s="85"/>
      <c r="DD334" s="85"/>
      <c r="DE334" s="85"/>
      <c r="DF334" s="85"/>
      <c r="DG334" s="85"/>
      <c r="DH334" s="85"/>
      <c r="DI334" s="85"/>
      <c r="DJ334" s="85"/>
      <c r="DK334" s="85"/>
      <c r="DL334" s="85"/>
      <c r="DM334" s="85"/>
      <c r="DN334" s="85"/>
      <c r="DO334" s="85"/>
      <c r="DP334" s="85"/>
      <c r="DQ334" s="85"/>
      <c r="DR334" s="85"/>
      <c r="DS334" s="85"/>
      <c r="DT334" s="85"/>
      <c r="DU334" s="85"/>
      <c r="DV334" s="85"/>
      <c r="DW334" s="85"/>
      <c r="DX334" s="85"/>
      <c r="DY334" s="85"/>
      <c r="DZ334" s="85"/>
      <c r="EA334" s="85"/>
      <c r="EB334" s="85"/>
      <c r="EC334" s="85"/>
      <c r="ED334" s="85"/>
      <c r="EE334" s="85"/>
      <c r="EF334" s="85"/>
      <c r="EG334" s="85"/>
      <c r="EH334" s="85"/>
      <c r="EI334" s="85"/>
      <c r="EJ334" s="85"/>
      <c r="EK334" s="85"/>
      <c r="EL334" s="85"/>
      <c r="EM334" s="85"/>
      <c r="EN334" s="85"/>
      <c r="EO334" s="85"/>
      <c r="EP334" s="85"/>
      <c r="EQ334" s="85"/>
      <c r="ER334" s="85"/>
      <c r="ES334" s="85"/>
      <c r="ET334" s="85"/>
      <c r="EU334" s="85"/>
      <c r="EV334" s="85"/>
      <c r="EW334" s="85"/>
      <c r="EX334" s="85"/>
      <c r="EY334" s="85"/>
      <c r="EZ334" s="85"/>
      <c r="FA334" s="85"/>
      <c r="FB334" s="85"/>
      <c r="FC334" s="85"/>
    </row>
    <row r="335" spans="25:159" x14ac:dyDescent="0.2"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  <c r="AN335" s="85"/>
      <c r="AO335" s="85"/>
      <c r="AP335" s="85"/>
      <c r="AQ335" s="85"/>
      <c r="AR335" s="85"/>
      <c r="AS335" s="85"/>
      <c r="AT335" s="85"/>
      <c r="AU335" s="85"/>
      <c r="AV335" s="85"/>
      <c r="AW335" s="85"/>
      <c r="AX335" s="85"/>
      <c r="AY335" s="85"/>
      <c r="AZ335" s="85"/>
      <c r="BA335" s="85"/>
      <c r="BB335" s="85"/>
      <c r="BC335" s="85"/>
      <c r="BD335" s="85"/>
      <c r="BE335" s="85"/>
      <c r="BF335" s="85"/>
      <c r="BG335" s="85"/>
      <c r="BH335" s="85"/>
      <c r="BI335" s="85"/>
      <c r="BJ335" s="85"/>
      <c r="BK335" s="85"/>
      <c r="BL335" s="85"/>
      <c r="BM335" s="85"/>
      <c r="BN335" s="85"/>
      <c r="BO335" s="85"/>
      <c r="BP335" s="85"/>
      <c r="BQ335" s="85"/>
      <c r="BR335" s="85"/>
      <c r="BS335" s="85"/>
      <c r="BT335" s="85"/>
      <c r="BU335" s="85"/>
      <c r="BV335" s="85"/>
      <c r="BW335" s="85"/>
      <c r="BX335" s="85"/>
      <c r="BY335" s="85"/>
      <c r="BZ335" s="85"/>
      <c r="CA335" s="85"/>
      <c r="CB335" s="85"/>
      <c r="CC335" s="85"/>
      <c r="CD335" s="85"/>
      <c r="CE335" s="85"/>
      <c r="CF335" s="85"/>
      <c r="CG335" s="85"/>
      <c r="CH335" s="85"/>
      <c r="CI335" s="85"/>
      <c r="CJ335" s="85"/>
      <c r="CK335" s="85"/>
      <c r="CL335" s="85"/>
      <c r="CM335" s="85"/>
      <c r="CN335" s="85"/>
      <c r="CO335" s="85"/>
      <c r="CP335" s="85"/>
      <c r="CQ335" s="85"/>
      <c r="CR335" s="85"/>
      <c r="CS335" s="85"/>
      <c r="CT335" s="85"/>
      <c r="CU335" s="85"/>
      <c r="CV335" s="85"/>
      <c r="CW335" s="85"/>
      <c r="CX335" s="85"/>
      <c r="CY335" s="85"/>
      <c r="CZ335" s="85"/>
      <c r="DA335" s="85"/>
      <c r="DB335" s="85"/>
      <c r="DC335" s="85"/>
      <c r="DD335" s="85"/>
      <c r="DE335" s="85"/>
      <c r="DF335" s="85"/>
      <c r="DG335" s="85"/>
      <c r="DH335" s="85"/>
      <c r="DI335" s="85"/>
      <c r="DJ335" s="85"/>
      <c r="DK335" s="85"/>
      <c r="DL335" s="85"/>
      <c r="DM335" s="85"/>
      <c r="DN335" s="85"/>
      <c r="DO335" s="85"/>
      <c r="DP335" s="85"/>
      <c r="DQ335" s="85"/>
      <c r="DR335" s="85"/>
      <c r="DS335" s="85"/>
      <c r="DT335" s="85"/>
      <c r="DU335" s="85"/>
      <c r="DV335" s="85"/>
      <c r="DW335" s="85"/>
      <c r="DX335" s="85"/>
      <c r="DY335" s="85"/>
      <c r="DZ335" s="85"/>
      <c r="EA335" s="85"/>
      <c r="EB335" s="85"/>
      <c r="EC335" s="85"/>
      <c r="ED335" s="85"/>
      <c r="EE335" s="85"/>
      <c r="EF335" s="85"/>
      <c r="EG335" s="85"/>
      <c r="EH335" s="85"/>
      <c r="EI335" s="85"/>
      <c r="EJ335" s="85"/>
      <c r="EK335" s="85"/>
      <c r="EL335" s="85"/>
      <c r="EM335" s="85"/>
      <c r="EN335" s="85"/>
      <c r="EO335" s="85"/>
      <c r="EP335" s="85"/>
      <c r="EQ335" s="85"/>
      <c r="ER335" s="85"/>
      <c r="ES335" s="85"/>
      <c r="ET335" s="85"/>
      <c r="EU335" s="85"/>
      <c r="EV335" s="85"/>
      <c r="EW335" s="85"/>
      <c r="EX335" s="85"/>
      <c r="EY335" s="85"/>
      <c r="EZ335" s="85"/>
      <c r="FA335" s="85"/>
      <c r="FB335" s="85"/>
      <c r="FC335" s="85"/>
    </row>
    <row r="336" spans="25:159" x14ac:dyDescent="0.2"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  <c r="AN336" s="85"/>
      <c r="AO336" s="85"/>
      <c r="AP336" s="85"/>
      <c r="AQ336" s="85"/>
      <c r="AR336" s="85"/>
      <c r="AS336" s="85"/>
      <c r="AT336" s="85"/>
      <c r="AU336" s="85"/>
      <c r="AV336" s="85"/>
      <c r="AW336" s="85"/>
      <c r="AX336" s="85"/>
      <c r="AY336" s="85"/>
      <c r="AZ336" s="85"/>
      <c r="BA336" s="85"/>
      <c r="BB336" s="85"/>
      <c r="BC336" s="85"/>
      <c r="BD336" s="85"/>
      <c r="BE336" s="85"/>
      <c r="BF336" s="85"/>
      <c r="BG336" s="85"/>
      <c r="BH336" s="85"/>
      <c r="BI336" s="85"/>
      <c r="BJ336" s="85"/>
      <c r="BK336" s="85"/>
      <c r="BL336" s="85"/>
      <c r="BM336" s="85"/>
      <c r="BN336" s="85"/>
      <c r="BO336" s="85"/>
      <c r="BP336" s="85"/>
      <c r="BQ336" s="85"/>
      <c r="BR336" s="85"/>
      <c r="BS336" s="85"/>
      <c r="BT336" s="85"/>
      <c r="BU336" s="85"/>
      <c r="BV336" s="85"/>
      <c r="BW336" s="85"/>
      <c r="BX336" s="85"/>
      <c r="BY336" s="85"/>
      <c r="BZ336" s="85"/>
      <c r="CA336" s="85"/>
      <c r="CB336" s="85"/>
      <c r="CC336" s="85"/>
      <c r="CD336" s="85"/>
      <c r="CE336" s="85"/>
      <c r="CF336" s="85"/>
      <c r="CG336" s="85"/>
      <c r="CH336" s="85"/>
      <c r="CI336" s="85"/>
      <c r="CJ336" s="85"/>
      <c r="CK336" s="85"/>
      <c r="CL336" s="85"/>
      <c r="CM336" s="85"/>
      <c r="CN336" s="85"/>
      <c r="CO336" s="85"/>
      <c r="CP336" s="85"/>
      <c r="CQ336" s="85"/>
      <c r="CR336" s="85"/>
      <c r="CS336" s="85"/>
      <c r="CT336" s="85"/>
      <c r="CU336" s="85"/>
      <c r="CV336" s="85"/>
      <c r="CW336" s="85"/>
      <c r="CX336" s="85"/>
      <c r="CY336" s="85"/>
      <c r="CZ336" s="85"/>
      <c r="DA336" s="85"/>
      <c r="DB336" s="85"/>
      <c r="DC336" s="85"/>
      <c r="DD336" s="85"/>
      <c r="DE336" s="85"/>
      <c r="DF336" s="85"/>
      <c r="DG336" s="85"/>
      <c r="DH336" s="85"/>
      <c r="DI336" s="85"/>
      <c r="DJ336" s="85"/>
      <c r="DK336" s="85"/>
      <c r="DL336" s="85"/>
      <c r="DM336" s="85"/>
      <c r="DN336" s="85"/>
      <c r="DO336" s="85"/>
      <c r="DP336" s="85"/>
      <c r="DQ336" s="85"/>
      <c r="DR336" s="85"/>
      <c r="DS336" s="85"/>
      <c r="DT336" s="85"/>
      <c r="DU336" s="85"/>
      <c r="DV336" s="85"/>
      <c r="DW336" s="85"/>
      <c r="DX336" s="85"/>
      <c r="DY336" s="85"/>
      <c r="DZ336" s="85"/>
      <c r="EA336" s="85"/>
      <c r="EB336" s="85"/>
      <c r="EC336" s="85"/>
      <c r="ED336" s="85"/>
      <c r="EE336" s="85"/>
      <c r="EF336" s="85"/>
      <c r="EG336" s="85"/>
      <c r="EH336" s="85"/>
      <c r="EI336" s="85"/>
      <c r="EJ336" s="85"/>
      <c r="EK336" s="85"/>
      <c r="EL336" s="85"/>
      <c r="EM336" s="85"/>
      <c r="EN336" s="85"/>
      <c r="EO336" s="85"/>
      <c r="EP336" s="85"/>
      <c r="EQ336" s="85"/>
      <c r="ER336" s="85"/>
      <c r="ES336" s="85"/>
      <c r="ET336" s="85"/>
      <c r="EU336" s="85"/>
      <c r="EV336" s="85"/>
      <c r="EW336" s="85"/>
      <c r="EX336" s="85"/>
      <c r="EY336" s="85"/>
      <c r="EZ336" s="85"/>
      <c r="FA336" s="85"/>
      <c r="FB336" s="85"/>
      <c r="FC336" s="85"/>
    </row>
    <row r="337" spans="25:159" x14ac:dyDescent="0.2"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  <c r="AN337" s="85"/>
      <c r="AO337" s="85"/>
      <c r="AP337" s="85"/>
      <c r="AQ337" s="85"/>
      <c r="AR337" s="85"/>
      <c r="AS337" s="85"/>
      <c r="AT337" s="85"/>
      <c r="AU337" s="85"/>
      <c r="AV337" s="85"/>
      <c r="AW337" s="85"/>
      <c r="AX337" s="85"/>
      <c r="AY337" s="85"/>
      <c r="AZ337" s="85"/>
      <c r="BA337" s="85"/>
      <c r="BB337" s="85"/>
      <c r="BC337" s="85"/>
      <c r="BD337" s="85"/>
      <c r="BE337" s="85"/>
      <c r="BF337" s="85"/>
      <c r="BG337" s="85"/>
      <c r="BH337" s="85"/>
      <c r="BI337" s="85"/>
      <c r="BJ337" s="85"/>
      <c r="BK337" s="85"/>
      <c r="BL337" s="85"/>
      <c r="BM337" s="85"/>
      <c r="BN337" s="85"/>
      <c r="BO337" s="85"/>
      <c r="BP337" s="85"/>
      <c r="BQ337" s="85"/>
      <c r="BR337" s="85"/>
      <c r="BS337" s="85"/>
      <c r="BT337" s="85"/>
      <c r="BU337" s="85"/>
      <c r="BV337" s="85"/>
      <c r="BW337" s="85"/>
      <c r="BX337" s="85"/>
      <c r="BY337" s="85"/>
      <c r="BZ337" s="85"/>
      <c r="CA337" s="85"/>
      <c r="CB337" s="85"/>
      <c r="CC337" s="85"/>
      <c r="CD337" s="85"/>
      <c r="CE337" s="85"/>
      <c r="CF337" s="85"/>
      <c r="CG337" s="85"/>
      <c r="CH337" s="85"/>
      <c r="CI337" s="85"/>
      <c r="CJ337" s="85"/>
      <c r="CK337" s="85"/>
      <c r="CL337" s="85"/>
      <c r="CM337" s="85"/>
      <c r="CN337" s="85"/>
      <c r="CO337" s="85"/>
      <c r="CP337" s="85"/>
      <c r="CQ337" s="85"/>
      <c r="CR337" s="85"/>
      <c r="CS337" s="85"/>
      <c r="CT337" s="85"/>
      <c r="CU337" s="85"/>
      <c r="CV337" s="85"/>
      <c r="CW337" s="85"/>
      <c r="CX337" s="85"/>
      <c r="CY337" s="85"/>
      <c r="CZ337" s="85"/>
      <c r="DA337" s="85"/>
      <c r="DB337" s="85"/>
      <c r="DC337" s="85"/>
      <c r="DD337" s="85"/>
      <c r="DE337" s="85"/>
      <c r="DF337" s="85"/>
      <c r="DG337" s="85"/>
      <c r="DH337" s="85"/>
      <c r="DI337" s="85"/>
      <c r="DJ337" s="85"/>
      <c r="DK337" s="85"/>
      <c r="DL337" s="85"/>
      <c r="DM337" s="85"/>
      <c r="DN337" s="85"/>
      <c r="DO337" s="85"/>
      <c r="DP337" s="85"/>
      <c r="DQ337" s="85"/>
      <c r="DR337" s="85"/>
      <c r="DS337" s="85"/>
      <c r="DT337" s="85"/>
      <c r="DU337" s="85"/>
      <c r="DV337" s="85"/>
      <c r="DW337" s="85"/>
      <c r="DX337" s="85"/>
      <c r="DY337" s="85"/>
      <c r="DZ337" s="85"/>
      <c r="EA337" s="85"/>
      <c r="EB337" s="85"/>
      <c r="EC337" s="85"/>
      <c r="ED337" s="85"/>
      <c r="EE337" s="85"/>
      <c r="EF337" s="85"/>
      <c r="EG337" s="85"/>
      <c r="EH337" s="85"/>
      <c r="EI337" s="85"/>
      <c r="EJ337" s="85"/>
      <c r="EK337" s="85"/>
      <c r="EL337" s="85"/>
      <c r="EM337" s="85"/>
      <c r="EN337" s="85"/>
      <c r="EO337" s="85"/>
      <c r="EP337" s="85"/>
      <c r="EQ337" s="85"/>
      <c r="ER337" s="85"/>
      <c r="ES337" s="85"/>
      <c r="ET337" s="85"/>
      <c r="EU337" s="85"/>
      <c r="EV337" s="85"/>
      <c r="EW337" s="85"/>
      <c r="EX337" s="85"/>
      <c r="EY337" s="85"/>
      <c r="EZ337" s="85"/>
      <c r="FA337" s="85"/>
      <c r="FB337" s="85"/>
      <c r="FC337" s="85"/>
    </row>
    <row r="338" spans="25:159" x14ac:dyDescent="0.2"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  <c r="AN338" s="85"/>
      <c r="AO338" s="85"/>
      <c r="AP338" s="85"/>
      <c r="AQ338" s="85"/>
      <c r="AR338" s="85"/>
      <c r="AS338" s="85"/>
      <c r="AT338" s="85"/>
      <c r="AU338" s="85"/>
      <c r="AV338" s="85"/>
      <c r="AW338" s="85"/>
      <c r="AX338" s="85"/>
      <c r="AY338" s="85"/>
      <c r="AZ338" s="85"/>
      <c r="BA338" s="85"/>
      <c r="BB338" s="85"/>
      <c r="BC338" s="85"/>
      <c r="BD338" s="85"/>
      <c r="BE338" s="85"/>
      <c r="BF338" s="85"/>
      <c r="BG338" s="85"/>
      <c r="BH338" s="85"/>
      <c r="BI338" s="85"/>
      <c r="BJ338" s="85"/>
      <c r="BK338" s="85"/>
      <c r="BL338" s="85"/>
      <c r="BM338" s="85"/>
      <c r="BN338" s="85"/>
      <c r="BO338" s="85"/>
      <c r="BP338" s="85"/>
      <c r="BQ338" s="85"/>
      <c r="BR338" s="85"/>
      <c r="BS338" s="85"/>
      <c r="BT338" s="85"/>
      <c r="BU338" s="85"/>
      <c r="BV338" s="85"/>
      <c r="BW338" s="85"/>
      <c r="BX338" s="85"/>
      <c r="BY338" s="85"/>
      <c r="BZ338" s="85"/>
      <c r="CA338" s="85"/>
      <c r="CB338" s="85"/>
      <c r="CC338" s="85"/>
      <c r="CD338" s="85"/>
      <c r="CE338" s="85"/>
      <c r="CF338" s="85"/>
      <c r="CG338" s="85"/>
      <c r="CH338" s="85"/>
      <c r="CI338" s="85"/>
      <c r="CJ338" s="85"/>
      <c r="CK338" s="85"/>
      <c r="CL338" s="85"/>
      <c r="CM338" s="85"/>
      <c r="CN338" s="85"/>
      <c r="CO338" s="85"/>
      <c r="CP338" s="85"/>
      <c r="CQ338" s="85"/>
      <c r="CR338" s="85"/>
      <c r="CS338" s="85"/>
      <c r="CT338" s="85"/>
      <c r="CU338" s="85"/>
      <c r="CV338" s="85"/>
      <c r="CW338" s="85"/>
      <c r="CX338" s="85"/>
      <c r="CY338" s="85"/>
      <c r="CZ338" s="85"/>
      <c r="DA338" s="85"/>
      <c r="DB338" s="85"/>
      <c r="DC338" s="85"/>
      <c r="DD338" s="85"/>
      <c r="DE338" s="85"/>
      <c r="DF338" s="85"/>
      <c r="DG338" s="85"/>
      <c r="DH338" s="85"/>
      <c r="DI338" s="85"/>
      <c r="DJ338" s="85"/>
      <c r="DK338" s="85"/>
      <c r="DL338" s="85"/>
      <c r="DM338" s="85"/>
      <c r="DN338" s="85"/>
      <c r="DO338" s="85"/>
      <c r="DP338" s="85"/>
      <c r="DQ338" s="85"/>
      <c r="DR338" s="85"/>
      <c r="DS338" s="85"/>
      <c r="DT338" s="85"/>
      <c r="DU338" s="85"/>
      <c r="DV338" s="85"/>
      <c r="DW338" s="85"/>
      <c r="DX338" s="85"/>
      <c r="DY338" s="85"/>
      <c r="DZ338" s="85"/>
      <c r="EA338" s="85"/>
      <c r="EB338" s="85"/>
      <c r="EC338" s="85"/>
      <c r="ED338" s="85"/>
      <c r="EE338" s="85"/>
      <c r="EF338" s="85"/>
      <c r="EG338" s="85"/>
      <c r="EH338" s="85"/>
      <c r="EI338" s="85"/>
      <c r="EJ338" s="85"/>
      <c r="EK338" s="85"/>
      <c r="EL338" s="85"/>
      <c r="EM338" s="85"/>
      <c r="EN338" s="85"/>
      <c r="EO338" s="85"/>
      <c r="EP338" s="85"/>
      <c r="EQ338" s="85"/>
      <c r="ER338" s="85"/>
      <c r="ES338" s="85"/>
      <c r="ET338" s="85"/>
      <c r="EU338" s="85"/>
      <c r="EV338" s="85"/>
      <c r="EW338" s="85"/>
      <c r="EX338" s="85"/>
      <c r="EY338" s="85"/>
      <c r="EZ338" s="85"/>
      <c r="FA338" s="85"/>
      <c r="FB338" s="85"/>
      <c r="FC338" s="85"/>
    </row>
    <row r="339" spans="25:159" x14ac:dyDescent="0.2"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  <c r="AN339" s="85"/>
      <c r="AO339" s="85"/>
      <c r="AP339" s="85"/>
      <c r="AQ339" s="85"/>
      <c r="AR339" s="85"/>
      <c r="AS339" s="85"/>
      <c r="AT339" s="85"/>
      <c r="AU339" s="85"/>
      <c r="AV339" s="85"/>
      <c r="AW339" s="85"/>
      <c r="AX339" s="85"/>
      <c r="AY339" s="85"/>
      <c r="AZ339" s="85"/>
      <c r="BA339" s="85"/>
      <c r="BB339" s="85"/>
      <c r="BC339" s="85"/>
      <c r="BD339" s="85"/>
      <c r="BE339" s="85"/>
      <c r="BF339" s="85"/>
      <c r="BG339" s="85"/>
      <c r="BH339" s="85"/>
      <c r="BI339" s="85"/>
      <c r="BJ339" s="85"/>
      <c r="BK339" s="85"/>
      <c r="BL339" s="85"/>
      <c r="BM339" s="85"/>
      <c r="BN339" s="85"/>
      <c r="BO339" s="85"/>
      <c r="BP339" s="85"/>
      <c r="BQ339" s="85"/>
      <c r="BR339" s="85"/>
      <c r="BS339" s="85"/>
      <c r="BT339" s="85"/>
      <c r="BU339" s="85"/>
      <c r="BV339" s="85"/>
      <c r="BW339" s="85"/>
      <c r="BX339" s="85"/>
      <c r="BY339" s="85"/>
      <c r="BZ339" s="85"/>
      <c r="CA339" s="85"/>
      <c r="CB339" s="85"/>
      <c r="CC339" s="85"/>
      <c r="CD339" s="85"/>
      <c r="CE339" s="85"/>
      <c r="CF339" s="85"/>
      <c r="CG339" s="85"/>
      <c r="CH339" s="85"/>
      <c r="CI339" s="85"/>
      <c r="CJ339" s="85"/>
      <c r="CK339" s="85"/>
      <c r="CL339" s="85"/>
      <c r="CM339" s="85"/>
      <c r="CN339" s="85"/>
      <c r="CO339" s="85"/>
      <c r="CP339" s="85"/>
      <c r="CQ339" s="85"/>
      <c r="CR339" s="85"/>
      <c r="CS339" s="85"/>
      <c r="CT339" s="85"/>
      <c r="CU339" s="85"/>
      <c r="CV339" s="85"/>
      <c r="CW339" s="85"/>
      <c r="CX339" s="85"/>
      <c r="CY339" s="85"/>
      <c r="CZ339" s="85"/>
      <c r="DA339" s="85"/>
      <c r="DB339" s="85"/>
      <c r="DC339" s="85"/>
      <c r="DD339" s="85"/>
      <c r="DE339" s="85"/>
      <c r="DF339" s="85"/>
      <c r="DG339" s="85"/>
      <c r="DH339" s="85"/>
      <c r="DI339" s="85"/>
      <c r="DJ339" s="85"/>
      <c r="DK339" s="85"/>
      <c r="DL339" s="85"/>
      <c r="DM339" s="85"/>
      <c r="DN339" s="85"/>
      <c r="DO339" s="85"/>
      <c r="DP339" s="85"/>
      <c r="DQ339" s="85"/>
      <c r="DR339" s="85"/>
      <c r="DS339" s="85"/>
      <c r="DT339" s="85"/>
      <c r="DU339" s="85"/>
      <c r="DV339" s="85"/>
      <c r="DW339" s="85"/>
      <c r="DX339" s="85"/>
      <c r="DY339" s="85"/>
      <c r="DZ339" s="85"/>
      <c r="EA339" s="85"/>
      <c r="EB339" s="85"/>
      <c r="EC339" s="85"/>
      <c r="ED339" s="85"/>
      <c r="EE339" s="85"/>
      <c r="EF339" s="85"/>
      <c r="EG339" s="85"/>
      <c r="EH339" s="85"/>
      <c r="EI339" s="85"/>
      <c r="EJ339" s="85"/>
      <c r="EK339" s="85"/>
      <c r="EL339" s="85"/>
      <c r="EM339" s="85"/>
      <c r="EN339" s="85"/>
      <c r="EO339" s="85"/>
      <c r="EP339" s="85"/>
      <c r="EQ339" s="85"/>
      <c r="ER339" s="85"/>
      <c r="ES339" s="85"/>
      <c r="ET339" s="85"/>
      <c r="EU339" s="85"/>
      <c r="EV339" s="85"/>
      <c r="EW339" s="85"/>
      <c r="EX339" s="85"/>
      <c r="EY339" s="85"/>
      <c r="EZ339" s="85"/>
      <c r="FA339" s="85"/>
      <c r="FB339" s="85"/>
      <c r="FC339" s="85"/>
    </row>
    <row r="340" spans="25:159" x14ac:dyDescent="0.2"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  <c r="AN340" s="85"/>
      <c r="AO340" s="85"/>
      <c r="AP340" s="85"/>
      <c r="AQ340" s="85"/>
      <c r="AR340" s="85"/>
      <c r="AS340" s="85"/>
      <c r="AT340" s="85"/>
      <c r="AU340" s="85"/>
      <c r="AV340" s="85"/>
      <c r="AW340" s="85"/>
      <c r="AX340" s="85"/>
      <c r="AY340" s="85"/>
      <c r="AZ340" s="85"/>
      <c r="BA340" s="85"/>
      <c r="BB340" s="85"/>
      <c r="BC340" s="85"/>
      <c r="BD340" s="85"/>
      <c r="BE340" s="85"/>
      <c r="BF340" s="85"/>
      <c r="BG340" s="85"/>
      <c r="BH340" s="85"/>
      <c r="BI340" s="85"/>
      <c r="BJ340" s="85"/>
      <c r="BK340" s="85"/>
      <c r="BL340" s="85"/>
      <c r="BM340" s="85"/>
      <c r="BN340" s="85"/>
      <c r="BO340" s="85"/>
      <c r="BP340" s="85"/>
      <c r="BQ340" s="85"/>
      <c r="BR340" s="85"/>
      <c r="BS340" s="85"/>
      <c r="BT340" s="85"/>
      <c r="BU340" s="85"/>
      <c r="BV340" s="85"/>
      <c r="BW340" s="85"/>
      <c r="BX340" s="85"/>
      <c r="BY340" s="85"/>
      <c r="BZ340" s="85"/>
      <c r="CA340" s="85"/>
      <c r="CB340" s="85"/>
      <c r="CC340" s="85"/>
      <c r="CD340" s="85"/>
      <c r="CE340" s="85"/>
      <c r="CF340" s="85"/>
      <c r="CG340" s="85"/>
      <c r="CH340" s="85"/>
      <c r="CI340" s="85"/>
      <c r="CJ340" s="85"/>
      <c r="CK340" s="85"/>
      <c r="CL340" s="85"/>
      <c r="CM340" s="85"/>
      <c r="CN340" s="85"/>
      <c r="CO340" s="85"/>
      <c r="CP340" s="85"/>
      <c r="CQ340" s="85"/>
      <c r="CR340" s="85"/>
      <c r="CS340" s="85"/>
      <c r="CT340" s="85"/>
      <c r="CU340" s="85"/>
      <c r="CV340" s="85"/>
      <c r="CW340" s="85"/>
      <c r="CX340" s="85"/>
      <c r="CY340" s="85"/>
      <c r="CZ340" s="85"/>
      <c r="DA340" s="85"/>
      <c r="DB340" s="85"/>
      <c r="DC340" s="85"/>
      <c r="DD340" s="85"/>
      <c r="DE340" s="85"/>
      <c r="DF340" s="85"/>
      <c r="DG340" s="85"/>
      <c r="DH340" s="85"/>
      <c r="DI340" s="85"/>
      <c r="DJ340" s="85"/>
      <c r="DK340" s="85"/>
      <c r="DL340" s="85"/>
      <c r="DM340" s="85"/>
      <c r="DN340" s="85"/>
      <c r="DO340" s="85"/>
      <c r="DP340" s="85"/>
      <c r="DQ340" s="85"/>
      <c r="DR340" s="85"/>
      <c r="DS340" s="85"/>
      <c r="DT340" s="85"/>
      <c r="DU340" s="85"/>
      <c r="DV340" s="85"/>
      <c r="DW340" s="85"/>
      <c r="DX340" s="85"/>
      <c r="DY340" s="85"/>
      <c r="DZ340" s="85"/>
      <c r="EA340" s="85"/>
      <c r="EB340" s="85"/>
      <c r="EC340" s="85"/>
      <c r="ED340" s="85"/>
      <c r="EE340" s="85"/>
      <c r="EF340" s="85"/>
      <c r="EG340" s="85"/>
      <c r="EH340" s="85"/>
      <c r="EI340" s="85"/>
      <c r="EJ340" s="85"/>
      <c r="EK340" s="85"/>
      <c r="EL340" s="85"/>
      <c r="EM340" s="85"/>
      <c r="EN340" s="85"/>
      <c r="EO340" s="85"/>
      <c r="EP340" s="85"/>
      <c r="EQ340" s="85"/>
      <c r="ER340" s="85"/>
      <c r="ES340" s="85"/>
      <c r="ET340" s="85"/>
      <c r="EU340" s="85"/>
      <c r="EV340" s="85"/>
      <c r="EW340" s="85"/>
      <c r="EX340" s="85"/>
      <c r="EY340" s="85"/>
      <c r="EZ340" s="85"/>
      <c r="FA340" s="85"/>
      <c r="FB340" s="85"/>
      <c r="FC340" s="85"/>
    </row>
    <row r="341" spans="25:159" x14ac:dyDescent="0.2"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  <c r="AN341" s="85"/>
      <c r="AO341" s="85"/>
      <c r="AP341" s="85"/>
      <c r="AQ341" s="85"/>
      <c r="AR341" s="85"/>
      <c r="AS341" s="85"/>
      <c r="AT341" s="85"/>
      <c r="AU341" s="85"/>
      <c r="AV341" s="85"/>
      <c r="AW341" s="85"/>
      <c r="AX341" s="85"/>
      <c r="AY341" s="85"/>
      <c r="AZ341" s="85"/>
      <c r="BA341" s="85"/>
      <c r="BB341" s="85"/>
      <c r="BC341" s="85"/>
      <c r="BD341" s="85"/>
      <c r="BE341" s="85"/>
      <c r="BF341" s="85"/>
      <c r="BG341" s="85"/>
      <c r="BH341" s="85"/>
      <c r="BI341" s="85"/>
      <c r="BJ341" s="85"/>
      <c r="BK341" s="85"/>
      <c r="BL341" s="85"/>
      <c r="BM341" s="85"/>
      <c r="BN341" s="85"/>
      <c r="BO341" s="85"/>
      <c r="BP341" s="85"/>
      <c r="BQ341" s="85"/>
      <c r="BR341" s="85"/>
      <c r="BS341" s="85"/>
      <c r="BT341" s="85"/>
      <c r="BU341" s="85"/>
      <c r="BV341" s="85"/>
      <c r="BW341" s="85"/>
      <c r="BX341" s="85"/>
      <c r="BY341" s="85"/>
      <c r="BZ341" s="85"/>
      <c r="CA341" s="85"/>
      <c r="CB341" s="85"/>
      <c r="CC341" s="85"/>
      <c r="CD341" s="85"/>
      <c r="CE341" s="85"/>
      <c r="CF341" s="85"/>
      <c r="CG341" s="85"/>
      <c r="CH341" s="85"/>
      <c r="CI341" s="85"/>
      <c r="CJ341" s="85"/>
      <c r="CK341" s="85"/>
      <c r="CL341" s="85"/>
      <c r="CM341" s="85"/>
      <c r="CN341" s="85"/>
      <c r="CO341" s="85"/>
      <c r="CP341" s="85"/>
      <c r="CQ341" s="85"/>
      <c r="CR341" s="85"/>
      <c r="CS341" s="85"/>
      <c r="CT341" s="85"/>
      <c r="CU341" s="85"/>
      <c r="CV341" s="85"/>
      <c r="CW341" s="85"/>
      <c r="CX341" s="85"/>
      <c r="CY341" s="85"/>
      <c r="CZ341" s="85"/>
      <c r="DA341" s="85"/>
      <c r="DB341" s="85"/>
      <c r="DC341" s="85"/>
      <c r="DD341" s="85"/>
      <c r="DE341" s="85"/>
      <c r="DF341" s="85"/>
      <c r="DG341" s="85"/>
      <c r="DH341" s="85"/>
      <c r="DI341" s="85"/>
      <c r="DJ341" s="85"/>
      <c r="DK341" s="85"/>
      <c r="DL341" s="85"/>
      <c r="DM341" s="85"/>
      <c r="DN341" s="85"/>
      <c r="DO341" s="85"/>
      <c r="DP341" s="85"/>
      <c r="DQ341" s="85"/>
      <c r="DR341" s="85"/>
      <c r="DS341" s="85"/>
      <c r="DT341" s="85"/>
      <c r="DU341" s="85"/>
      <c r="DV341" s="85"/>
      <c r="DW341" s="85"/>
      <c r="DX341" s="85"/>
      <c r="DY341" s="85"/>
      <c r="DZ341" s="85"/>
      <c r="EA341" s="85"/>
      <c r="EB341" s="85"/>
      <c r="EC341" s="85"/>
      <c r="ED341" s="85"/>
      <c r="EE341" s="85"/>
      <c r="EF341" s="85"/>
      <c r="EG341" s="85"/>
      <c r="EH341" s="85"/>
      <c r="EI341" s="85"/>
      <c r="EJ341" s="85"/>
      <c r="EK341" s="85"/>
      <c r="EL341" s="85"/>
      <c r="EM341" s="85"/>
      <c r="EN341" s="85"/>
      <c r="EO341" s="85"/>
      <c r="EP341" s="85"/>
      <c r="EQ341" s="85"/>
      <c r="ER341" s="85"/>
      <c r="ES341" s="85"/>
      <c r="ET341" s="85"/>
      <c r="EU341" s="85"/>
      <c r="EV341" s="85"/>
      <c r="EW341" s="85"/>
      <c r="EX341" s="85"/>
      <c r="EY341" s="85"/>
      <c r="EZ341" s="85"/>
      <c r="FA341" s="85"/>
      <c r="FB341" s="85"/>
      <c r="FC341" s="85"/>
    </row>
    <row r="342" spans="25:159" x14ac:dyDescent="0.2"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  <c r="AI342" s="85"/>
      <c r="AJ342" s="85"/>
      <c r="AK342" s="85"/>
      <c r="AL342" s="85"/>
      <c r="AM342" s="85"/>
      <c r="AN342" s="85"/>
      <c r="AO342" s="85"/>
      <c r="AP342" s="85"/>
      <c r="AQ342" s="85"/>
      <c r="AR342" s="85"/>
      <c r="AS342" s="85"/>
      <c r="AT342" s="85"/>
      <c r="AU342" s="85"/>
      <c r="AV342" s="85"/>
      <c r="AW342" s="85"/>
      <c r="AX342" s="85"/>
      <c r="AY342" s="85"/>
      <c r="AZ342" s="85"/>
      <c r="BA342" s="85"/>
      <c r="BB342" s="85"/>
      <c r="BC342" s="85"/>
      <c r="BD342" s="85"/>
      <c r="BE342" s="85"/>
      <c r="BF342" s="85"/>
      <c r="BG342" s="85"/>
      <c r="BH342" s="85"/>
      <c r="BI342" s="85"/>
      <c r="BJ342" s="85"/>
      <c r="BK342" s="85"/>
      <c r="BL342" s="85"/>
      <c r="BM342" s="85"/>
      <c r="BN342" s="85"/>
      <c r="BO342" s="85"/>
      <c r="BP342" s="85"/>
      <c r="BQ342" s="85"/>
      <c r="BR342" s="85"/>
      <c r="BS342" s="85"/>
      <c r="BT342" s="85"/>
      <c r="BU342" s="85"/>
      <c r="BV342" s="85"/>
      <c r="BW342" s="85"/>
      <c r="BX342" s="85"/>
      <c r="BY342" s="85"/>
      <c r="BZ342" s="85"/>
      <c r="CA342" s="85"/>
      <c r="CB342" s="85"/>
      <c r="CC342" s="85"/>
      <c r="CD342" s="85"/>
      <c r="CE342" s="85"/>
      <c r="CF342" s="85"/>
      <c r="CG342" s="85"/>
      <c r="CH342" s="85"/>
      <c r="CI342" s="85"/>
      <c r="CJ342" s="85"/>
      <c r="CK342" s="85"/>
      <c r="CL342" s="85"/>
      <c r="CM342" s="85"/>
      <c r="CN342" s="85"/>
      <c r="CO342" s="85"/>
      <c r="CP342" s="85"/>
      <c r="CQ342" s="85"/>
      <c r="CR342" s="85"/>
      <c r="CS342" s="85"/>
      <c r="CT342" s="85"/>
      <c r="CU342" s="85"/>
      <c r="CV342" s="85"/>
      <c r="CW342" s="85"/>
      <c r="CX342" s="85"/>
      <c r="CY342" s="85"/>
      <c r="CZ342" s="85"/>
      <c r="DA342" s="85"/>
      <c r="DB342" s="85"/>
      <c r="DC342" s="85"/>
      <c r="DD342" s="85"/>
      <c r="DE342" s="85"/>
      <c r="DF342" s="85"/>
      <c r="DG342" s="85"/>
      <c r="DH342" s="85"/>
      <c r="DI342" s="85"/>
      <c r="DJ342" s="85"/>
      <c r="DK342" s="85"/>
      <c r="DL342" s="85"/>
      <c r="DM342" s="85"/>
      <c r="DN342" s="85"/>
      <c r="DO342" s="85"/>
      <c r="DP342" s="85"/>
      <c r="DQ342" s="85"/>
      <c r="DR342" s="85"/>
      <c r="DS342" s="85"/>
      <c r="DT342" s="85"/>
      <c r="DU342" s="85"/>
      <c r="DV342" s="85"/>
      <c r="DW342" s="85"/>
      <c r="DX342" s="85"/>
      <c r="DY342" s="85"/>
      <c r="DZ342" s="85"/>
      <c r="EA342" s="85"/>
      <c r="EB342" s="85"/>
      <c r="EC342" s="85"/>
      <c r="ED342" s="85"/>
      <c r="EE342" s="85"/>
      <c r="EF342" s="85"/>
      <c r="EG342" s="85"/>
      <c r="EH342" s="85"/>
      <c r="EI342" s="85"/>
      <c r="EJ342" s="85"/>
      <c r="EK342" s="85"/>
      <c r="EL342" s="85"/>
      <c r="EM342" s="85"/>
      <c r="EN342" s="85"/>
      <c r="EO342" s="85"/>
      <c r="EP342" s="85"/>
      <c r="EQ342" s="85"/>
      <c r="ER342" s="85"/>
      <c r="ES342" s="85"/>
      <c r="ET342" s="85"/>
      <c r="EU342" s="85"/>
      <c r="EV342" s="85"/>
      <c r="EW342" s="85"/>
      <c r="EX342" s="85"/>
      <c r="EY342" s="85"/>
      <c r="EZ342" s="85"/>
      <c r="FA342" s="85"/>
      <c r="FB342" s="85"/>
      <c r="FC342" s="85"/>
    </row>
    <row r="343" spans="25:159" x14ac:dyDescent="0.2"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  <c r="AI343" s="85"/>
      <c r="AJ343" s="85"/>
      <c r="AK343" s="85"/>
      <c r="AL343" s="85"/>
      <c r="AM343" s="85"/>
      <c r="AN343" s="85"/>
      <c r="AO343" s="85"/>
      <c r="AP343" s="85"/>
      <c r="AQ343" s="85"/>
      <c r="AR343" s="85"/>
      <c r="AS343" s="85"/>
      <c r="AT343" s="85"/>
      <c r="AU343" s="85"/>
      <c r="AV343" s="85"/>
      <c r="AW343" s="85"/>
      <c r="AX343" s="85"/>
      <c r="AY343" s="85"/>
      <c r="AZ343" s="85"/>
      <c r="BA343" s="85"/>
      <c r="BB343" s="85"/>
      <c r="BC343" s="85"/>
      <c r="BD343" s="85"/>
      <c r="BE343" s="85"/>
      <c r="BF343" s="85"/>
      <c r="BG343" s="85"/>
      <c r="BH343" s="85"/>
      <c r="BI343" s="85"/>
      <c r="BJ343" s="85"/>
      <c r="BK343" s="85"/>
      <c r="BL343" s="85"/>
      <c r="BM343" s="85"/>
      <c r="BN343" s="85"/>
      <c r="BO343" s="85"/>
      <c r="BP343" s="85"/>
      <c r="BQ343" s="85"/>
      <c r="BR343" s="85"/>
      <c r="BS343" s="85"/>
      <c r="BT343" s="85"/>
      <c r="BU343" s="85"/>
      <c r="BV343" s="85"/>
      <c r="BW343" s="85"/>
      <c r="BX343" s="85"/>
      <c r="BY343" s="85"/>
      <c r="BZ343" s="85"/>
      <c r="CA343" s="85"/>
      <c r="CB343" s="85"/>
      <c r="CC343" s="85"/>
      <c r="CD343" s="85"/>
      <c r="CE343" s="85"/>
      <c r="CF343" s="85"/>
      <c r="CG343" s="85"/>
      <c r="CH343" s="85"/>
      <c r="CI343" s="85"/>
      <c r="CJ343" s="85"/>
      <c r="CK343" s="85"/>
      <c r="CL343" s="85"/>
      <c r="CM343" s="85"/>
      <c r="CN343" s="85"/>
      <c r="CO343" s="85"/>
      <c r="CP343" s="85"/>
      <c r="CQ343" s="85"/>
      <c r="CR343" s="85"/>
      <c r="CS343" s="85"/>
      <c r="CT343" s="85"/>
      <c r="CU343" s="85"/>
      <c r="CV343" s="85"/>
      <c r="CW343" s="85"/>
      <c r="CX343" s="85"/>
      <c r="CY343" s="85"/>
      <c r="CZ343" s="85"/>
      <c r="DA343" s="85"/>
      <c r="DB343" s="85"/>
      <c r="DC343" s="85"/>
      <c r="DD343" s="85"/>
      <c r="DE343" s="85"/>
      <c r="DF343" s="85"/>
      <c r="DG343" s="85"/>
      <c r="DH343" s="85"/>
      <c r="DI343" s="85"/>
      <c r="DJ343" s="85"/>
      <c r="DK343" s="85"/>
      <c r="DL343" s="85"/>
      <c r="DM343" s="85"/>
      <c r="DN343" s="85"/>
      <c r="DO343" s="85"/>
      <c r="DP343" s="85"/>
      <c r="DQ343" s="85"/>
      <c r="DR343" s="85"/>
      <c r="DS343" s="85"/>
      <c r="DT343" s="85"/>
      <c r="DU343" s="85"/>
      <c r="DV343" s="85"/>
      <c r="DW343" s="85"/>
      <c r="DX343" s="85"/>
      <c r="DY343" s="85"/>
      <c r="DZ343" s="85"/>
      <c r="EA343" s="85"/>
      <c r="EB343" s="85"/>
      <c r="EC343" s="85"/>
      <c r="ED343" s="85"/>
      <c r="EE343" s="85"/>
      <c r="EF343" s="85"/>
      <c r="EG343" s="85"/>
      <c r="EH343" s="85"/>
      <c r="EI343" s="85"/>
      <c r="EJ343" s="85"/>
      <c r="EK343" s="85"/>
      <c r="EL343" s="85"/>
      <c r="EM343" s="85"/>
      <c r="EN343" s="85"/>
      <c r="EO343" s="85"/>
      <c r="EP343" s="85"/>
      <c r="EQ343" s="85"/>
      <c r="ER343" s="85"/>
      <c r="ES343" s="85"/>
      <c r="ET343" s="85"/>
      <c r="EU343" s="85"/>
      <c r="EV343" s="85"/>
      <c r="EW343" s="85"/>
      <c r="EX343" s="85"/>
      <c r="EY343" s="85"/>
      <c r="EZ343" s="85"/>
      <c r="FA343" s="85"/>
      <c r="FB343" s="85"/>
      <c r="FC343" s="85"/>
    </row>
    <row r="344" spans="25:159" x14ac:dyDescent="0.2">
      <c r="Y344" s="85"/>
      <c r="Z344" s="85"/>
      <c r="AA344" s="85"/>
      <c r="AB344" s="85"/>
      <c r="AC344" s="85"/>
      <c r="AD344" s="85"/>
      <c r="AE344" s="85"/>
      <c r="AF344" s="85"/>
      <c r="AG344" s="85"/>
      <c r="AH344" s="85"/>
      <c r="AI344" s="85"/>
      <c r="AJ344" s="85"/>
      <c r="AK344" s="85"/>
      <c r="AL344" s="85"/>
      <c r="AM344" s="85"/>
      <c r="AN344" s="85"/>
      <c r="AO344" s="85"/>
      <c r="AP344" s="85"/>
      <c r="AQ344" s="85"/>
      <c r="AR344" s="85"/>
      <c r="AS344" s="85"/>
      <c r="AT344" s="85"/>
      <c r="AU344" s="85"/>
      <c r="AV344" s="85"/>
      <c r="AW344" s="85"/>
      <c r="AX344" s="85"/>
      <c r="AY344" s="85"/>
      <c r="AZ344" s="85"/>
      <c r="BA344" s="85"/>
      <c r="BB344" s="85"/>
      <c r="BC344" s="85"/>
      <c r="BD344" s="85"/>
      <c r="BE344" s="85"/>
      <c r="BF344" s="85"/>
      <c r="BG344" s="85"/>
      <c r="BH344" s="85"/>
      <c r="BI344" s="85"/>
      <c r="BJ344" s="85"/>
      <c r="BK344" s="85"/>
      <c r="BL344" s="85"/>
      <c r="BM344" s="85"/>
      <c r="BN344" s="85"/>
      <c r="BO344" s="85"/>
      <c r="BP344" s="85"/>
      <c r="BQ344" s="85"/>
      <c r="BR344" s="85"/>
      <c r="BS344" s="85"/>
      <c r="BT344" s="85"/>
      <c r="BU344" s="85"/>
      <c r="BV344" s="85"/>
      <c r="BW344" s="85"/>
      <c r="BX344" s="85"/>
      <c r="BY344" s="85"/>
      <c r="BZ344" s="85"/>
      <c r="CA344" s="85"/>
      <c r="CB344" s="85"/>
      <c r="CC344" s="85"/>
      <c r="CD344" s="85"/>
      <c r="CE344" s="85"/>
      <c r="CF344" s="85"/>
      <c r="CG344" s="85"/>
      <c r="CH344" s="85"/>
      <c r="CI344" s="85"/>
      <c r="CJ344" s="85"/>
      <c r="CK344" s="85"/>
      <c r="CL344" s="85"/>
      <c r="CM344" s="85"/>
      <c r="CN344" s="85"/>
      <c r="CO344" s="85"/>
      <c r="CP344" s="85"/>
      <c r="CQ344" s="85"/>
      <c r="CR344" s="85"/>
      <c r="CS344" s="85"/>
      <c r="CT344" s="85"/>
      <c r="CU344" s="85"/>
      <c r="CV344" s="85"/>
      <c r="CW344" s="85"/>
      <c r="CX344" s="85"/>
      <c r="CY344" s="85"/>
      <c r="CZ344" s="85"/>
      <c r="DA344" s="85"/>
      <c r="DB344" s="85"/>
      <c r="DC344" s="85"/>
      <c r="DD344" s="85"/>
      <c r="DE344" s="85"/>
      <c r="DF344" s="85"/>
      <c r="DG344" s="85"/>
      <c r="DH344" s="85"/>
      <c r="DI344" s="85"/>
      <c r="DJ344" s="85"/>
      <c r="DK344" s="85"/>
      <c r="DL344" s="85"/>
      <c r="DM344" s="85"/>
      <c r="DN344" s="85"/>
      <c r="DO344" s="85"/>
      <c r="DP344" s="85"/>
      <c r="DQ344" s="85"/>
      <c r="DR344" s="85"/>
      <c r="DS344" s="85"/>
      <c r="DT344" s="85"/>
      <c r="DU344" s="85"/>
      <c r="DV344" s="85"/>
      <c r="DW344" s="85"/>
      <c r="DX344" s="85"/>
      <c r="DY344" s="85"/>
      <c r="DZ344" s="85"/>
      <c r="EA344" s="85"/>
      <c r="EB344" s="85"/>
      <c r="EC344" s="85"/>
      <c r="ED344" s="85"/>
      <c r="EE344" s="85"/>
      <c r="EF344" s="85"/>
      <c r="EG344" s="85"/>
      <c r="EH344" s="85"/>
      <c r="EI344" s="85"/>
      <c r="EJ344" s="85"/>
      <c r="EK344" s="85"/>
      <c r="EL344" s="85"/>
      <c r="EM344" s="85"/>
      <c r="EN344" s="85"/>
      <c r="EO344" s="85"/>
      <c r="EP344" s="85"/>
      <c r="EQ344" s="85"/>
      <c r="ER344" s="85"/>
      <c r="ES344" s="85"/>
      <c r="ET344" s="85"/>
      <c r="EU344" s="85"/>
      <c r="EV344" s="85"/>
      <c r="EW344" s="85"/>
      <c r="EX344" s="85"/>
      <c r="EY344" s="85"/>
      <c r="EZ344" s="85"/>
      <c r="FA344" s="85"/>
      <c r="FB344" s="85"/>
      <c r="FC344" s="85"/>
    </row>
    <row r="345" spans="25:159" x14ac:dyDescent="0.2">
      <c r="Y345" s="85"/>
      <c r="Z345" s="85"/>
      <c r="AA345" s="85"/>
      <c r="AB345" s="85"/>
      <c r="AC345" s="85"/>
      <c r="AD345" s="85"/>
      <c r="AE345" s="85"/>
      <c r="AF345" s="85"/>
      <c r="AG345" s="85"/>
      <c r="AH345" s="85"/>
      <c r="AI345" s="85"/>
      <c r="AJ345" s="85"/>
      <c r="AK345" s="85"/>
      <c r="AL345" s="85"/>
      <c r="AM345" s="85"/>
      <c r="AN345" s="85"/>
      <c r="AO345" s="85"/>
      <c r="AP345" s="85"/>
      <c r="AQ345" s="85"/>
      <c r="AR345" s="85"/>
      <c r="AS345" s="85"/>
      <c r="AT345" s="85"/>
      <c r="AU345" s="85"/>
      <c r="AV345" s="85"/>
      <c r="AW345" s="85"/>
      <c r="AX345" s="85"/>
      <c r="AY345" s="85"/>
      <c r="AZ345" s="85"/>
      <c r="BA345" s="85"/>
      <c r="BB345" s="85"/>
      <c r="BC345" s="85"/>
      <c r="BD345" s="85"/>
      <c r="BE345" s="85"/>
      <c r="BF345" s="85"/>
      <c r="BG345" s="85"/>
      <c r="BH345" s="85"/>
      <c r="BI345" s="85"/>
      <c r="BJ345" s="85"/>
      <c r="BK345" s="85"/>
      <c r="BL345" s="85"/>
      <c r="BM345" s="85"/>
      <c r="BN345" s="85"/>
      <c r="BO345" s="85"/>
      <c r="BP345" s="85"/>
      <c r="BQ345" s="85"/>
      <c r="BR345" s="85"/>
      <c r="BS345" s="85"/>
      <c r="BT345" s="85"/>
      <c r="BU345" s="85"/>
      <c r="BV345" s="85"/>
      <c r="BW345" s="85"/>
      <c r="BX345" s="85"/>
      <c r="BY345" s="85"/>
      <c r="BZ345" s="85"/>
      <c r="CA345" s="85"/>
      <c r="CB345" s="85"/>
      <c r="CC345" s="85"/>
      <c r="CD345" s="85"/>
      <c r="CE345" s="85"/>
      <c r="CF345" s="85"/>
      <c r="CG345" s="85"/>
      <c r="CH345" s="85"/>
      <c r="CI345" s="85"/>
      <c r="CJ345" s="85"/>
      <c r="CK345" s="85"/>
      <c r="CL345" s="85"/>
      <c r="CM345" s="85"/>
      <c r="CN345" s="85"/>
      <c r="CO345" s="85"/>
      <c r="CP345" s="85"/>
      <c r="CQ345" s="85"/>
      <c r="CR345" s="85"/>
      <c r="CS345" s="85"/>
      <c r="CT345" s="85"/>
      <c r="CU345" s="85"/>
      <c r="CV345" s="85"/>
      <c r="CW345" s="85"/>
      <c r="CX345" s="85"/>
      <c r="CY345" s="85"/>
      <c r="CZ345" s="85"/>
      <c r="DA345" s="85"/>
      <c r="DB345" s="85"/>
      <c r="DC345" s="85"/>
      <c r="DD345" s="85"/>
      <c r="DE345" s="85"/>
      <c r="DF345" s="85"/>
      <c r="DG345" s="85"/>
      <c r="DH345" s="85"/>
      <c r="DI345" s="85"/>
      <c r="DJ345" s="85"/>
      <c r="DK345" s="85"/>
      <c r="DL345" s="85"/>
      <c r="DM345" s="85"/>
      <c r="DN345" s="85"/>
      <c r="DO345" s="85"/>
      <c r="DP345" s="85"/>
      <c r="DQ345" s="85"/>
      <c r="DR345" s="85"/>
      <c r="DS345" s="85"/>
      <c r="DT345" s="85"/>
      <c r="DU345" s="85"/>
      <c r="DV345" s="85"/>
      <c r="DW345" s="85"/>
      <c r="DX345" s="85"/>
      <c r="DY345" s="85"/>
      <c r="DZ345" s="85"/>
      <c r="EA345" s="85"/>
      <c r="EB345" s="85"/>
      <c r="EC345" s="85"/>
      <c r="ED345" s="85"/>
      <c r="EE345" s="85"/>
      <c r="EF345" s="85"/>
      <c r="EG345" s="85"/>
      <c r="EH345" s="85"/>
      <c r="EI345" s="85"/>
      <c r="EJ345" s="85"/>
      <c r="EK345" s="85"/>
      <c r="EL345" s="85"/>
      <c r="EM345" s="85"/>
      <c r="EN345" s="85"/>
      <c r="EO345" s="85"/>
      <c r="EP345" s="85"/>
      <c r="EQ345" s="85"/>
      <c r="ER345" s="85"/>
      <c r="ES345" s="85"/>
      <c r="ET345" s="85"/>
      <c r="EU345" s="85"/>
      <c r="EV345" s="85"/>
      <c r="EW345" s="85"/>
      <c r="EX345" s="85"/>
      <c r="EY345" s="85"/>
      <c r="EZ345" s="85"/>
      <c r="FA345" s="85"/>
      <c r="FB345" s="85"/>
      <c r="FC345" s="85"/>
    </row>
    <row r="346" spans="25:159" x14ac:dyDescent="0.2"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  <c r="AI346" s="85"/>
      <c r="AJ346" s="85"/>
      <c r="AK346" s="85"/>
      <c r="AL346" s="85"/>
      <c r="AM346" s="85"/>
      <c r="AN346" s="85"/>
      <c r="AO346" s="85"/>
      <c r="AP346" s="85"/>
      <c r="AQ346" s="85"/>
      <c r="AR346" s="85"/>
      <c r="AS346" s="85"/>
      <c r="AT346" s="85"/>
      <c r="AU346" s="85"/>
      <c r="AV346" s="85"/>
      <c r="AW346" s="85"/>
      <c r="AX346" s="85"/>
      <c r="AY346" s="85"/>
      <c r="AZ346" s="85"/>
      <c r="BA346" s="85"/>
      <c r="BB346" s="85"/>
      <c r="BC346" s="85"/>
      <c r="BD346" s="85"/>
      <c r="BE346" s="85"/>
      <c r="BF346" s="85"/>
      <c r="BG346" s="85"/>
      <c r="BH346" s="85"/>
      <c r="BI346" s="85"/>
      <c r="BJ346" s="85"/>
      <c r="BK346" s="85"/>
      <c r="BL346" s="85"/>
      <c r="BM346" s="85"/>
      <c r="BN346" s="85"/>
      <c r="BO346" s="85"/>
      <c r="BP346" s="85"/>
      <c r="BQ346" s="85"/>
      <c r="BR346" s="85"/>
      <c r="BS346" s="85"/>
      <c r="BT346" s="85"/>
      <c r="BU346" s="85"/>
      <c r="BV346" s="85"/>
      <c r="BW346" s="85"/>
      <c r="BX346" s="85"/>
      <c r="BY346" s="85"/>
      <c r="BZ346" s="85"/>
      <c r="CA346" s="85"/>
      <c r="CB346" s="85"/>
      <c r="CC346" s="85"/>
      <c r="CD346" s="85"/>
      <c r="CE346" s="85"/>
      <c r="CF346" s="85"/>
      <c r="CG346" s="85"/>
      <c r="CH346" s="85"/>
      <c r="CI346" s="85"/>
      <c r="CJ346" s="85"/>
      <c r="CK346" s="85"/>
      <c r="CL346" s="85"/>
      <c r="CM346" s="85"/>
      <c r="CN346" s="85"/>
      <c r="CO346" s="85"/>
      <c r="CP346" s="85"/>
      <c r="CQ346" s="85"/>
      <c r="CR346" s="85"/>
      <c r="CS346" s="85"/>
      <c r="CT346" s="85"/>
      <c r="CU346" s="85"/>
      <c r="CV346" s="85"/>
      <c r="CW346" s="85"/>
      <c r="CX346" s="85"/>
      <c r="CY346" s="85"/>
      <c r="CZ346" s="85"/>
      <c r="DA346" s="85"/>
      <c r="DB346" s="85"/>
      <c r="DC346" s="85"/>
      <c r="DD346" s="85"/>
      <c r="DE346" s="85"/>
      <c r="DF346" s="85"/>
      <c r="DG346" s="85"/>
      <c r="DH346" s="85"/>
      <c r="DI346" s="85"/>
      <c r="DJ346" s="85"/>
      <c r="DK346" s="85"/>
      <c r="DL346" s="85"/>
      <c r="DM346" s="85"/>
      <c r="DN346" s="85"/>
      <c r="DO346" s="85"/>
      <c r="DP346" s="85"/>
      <c r="DQ346" s="85"/>
      <c r="DR346" s="85"/>
      <c r="DS346" s="85"/>
      <c r="DT346" s="85"/>
      <c r="DU346" s="85"/>
      <c r="DV346" s="85"/>
      <c r="DW346" s="85"/>
      <c r="DX346" s="85"/>
      <c r="DY346" s="85"/>
      <c r="DZ346" s="85"/>
      <c r="EA346" s="85"/>
      <c r="EB346" s="85"/>
      <c r="EC346" s="85"/>
      <c r="ED346" s="85"/>
      <c r="EE346" s="85"/>
      <c r="EF346" s="85"/>
      <c r="EG346" s="85"/>
      <c r="EH346" s="85"/>
      <c r="EI346" s="85"/>
      <c r="EJ346" s="85"/>
      <c r="EK346" s="85"/>
      <c r="EL346" s="85"/>
      <c r="EM346" s="85"/>
      <c r="EN346" s="85"/>
      <c r="EO346" s="85"/>
      <c r="EP346" s="85"/>
      <c r="EQ346" s="85"/>
      <c r="ER346" s="85"/>
      <c r="ES346" s="85"/>
      <c r="ET346" s="85"/>
      <c r="EU346" s="85"/>
      <c r="EV346" s="85"/>
      <c r="EW346" s="85"/>
      <c r="EX346" s="85"/>
      <c r="EY346" s="85"/>
      <c r="EZ346" s="85"/>
      <c r="FA346" s="85"/>
      <c r="FB346" s="85"/>
      <c r="FC346" s="85"/>
    </row>
    <row r="347" spans="25:159" x14ac:dyDescent="0.2">
      <c r="Y347" s="85"/>
      <c r="Z347" s="85"/>
      <c r="AA347" s="85"/>
      <c r="AB347" s="85"/>
      <c r="AC347" s="85"/>
      <c r="AD347" s="85"/>
      <c r="AE347" s="85"/>
      <c r="AF347" s="85"/>
      <c r="AG347" s="85"/>
      <c r="AH347" s="85"/>
      <c r="AI347" s="85"/>
      <c r="AJ347" s="85"/>
      <c r="AK347" s="85"/>
      <c r="AL347" s="85"/>
      <c r="AM347" s="85"/>
      <c r="AN347" s="85"/>
      <c r="AO347" s="85"/>
      <c r="AP347" s="85"/>
      <c r="AQ347" s="85"/>
      <c r="AR347" s="85"/>
      <c r="AS347" s="85"/>
      <c r="AT347" s="85"/>
      <c r="AU347" s="85"/>
      <c r="AV347" s="85"/>
      <c r="AW347" s="85"/>
      <c r="AX347" s="85"/>
      <c r="AY347" s="85"/>
      <c r="AZ347" s="85"/>
      <c r="BA347" s="85"/>
      <c r="BB347" s="85"/>
      <c r="BC347" s="85"/>
      <c r="BD347" s="85"/>
      <c r="BE347" s="85"/>
      <c r="BF347" s="85"/>
      <c r="BG347" s="85"/>
      <c r="BH347" s="85"/>
      <c r="BI347" s="85"/>
      <c r="BJ347" s="85"/>
      <c r="BK347" s="85"/>
      <c r="BL347" s="85"/>
      <c r="BM347" s="85"/>
      <c r="BN347" s="85"/>
      <c r="BO347" s="85"/>
      <c r="BP347" s="85"/>
      <c r="BQ347" s="85"/>
      <c r="BR347" s="85"/>
      <c r="BS347" s="85"/>
      <c r="BT347" s="85"/>
      <c r="BU347" s="85"/>
      <c r="BV347" s="85"/>
      <c r="BW347" s="85"/>
      <c r="BX347" s="85"/>
      <c r="BY347" s="85"/>
      <c r="BZ347" s="85"/>
      <c r="CA347" s="85"/>
      <c r="CB347" s="85"/>
      <c r="CC347" s="85"/>
      <c r="CD347" s="85"/>
      <c r="CE347" s="85"/>
      <c r="CF347" s="85"/>
      <c r="CG347" s="85"/>
      <c r="CH347" s="85"/>
      <c r="CI347" s="85"/>
      <c r="CJ347" s="85"/>
      <c r="CK347" s="85"/>
      <c r="CL347" s="85"/>
      <c r="CM347" s="85"/>
      <c r="CN347" s="85"/>
      <c r="CO347" s="85"/>
      <c r="CP347" s="85"/>
      <c r="CQ347" s="85"/>
      <c r="CR347" s="85"/>
      <c r="CS347" s="85"/>
      <c r="CT347" s="85"/>
      <c r="CU347" s="85"/>
      <c r="CV347" s="85"/>
      <c r="CW347" s="85"/>
      <c r="CX347" s="85"/>
      <c r="CY347" s="85"/>
      <c r="CZ347" s="85"/>
      <c r="DA347" s="85"/>
      <c r="DB347" s="85"/>
      <c r="DC347" s="85"/>
      <c r="DD347" s="85"/>
      <c r="DE347" s="85"/>
      <c r="DF347" s="85"/>
      <c r="DG347" s="85"/>
      <c r="DH347" s="85"/>
      <c r="DI347" s="85"/>
      <c r="DJ347" s="85"/>
      <c r="DK347" s="85"/>
      <c r="DL347" s="85"/>
      <c r="DM347" s="85"/>
      <c r="DN347" s="85"/>
      <c r="DO347" s="85"/>
      <c r="DP347" s="85"/>
      <c r="DQ347" s="85"/>
      <c r="DR347" s="85"/>
      <c r="DS347" s="85"/>
      <c r="DT347" s="85"/>
      <c r="DU347" s="85"/>
      <c r="DV347" s="85"/>
      <c r="DW347" s="85"/>
      <c r="DX347" s="85"/>
      <c r="DY347" s="85"/>
      <c r="DZ347" s="85"/>
      <c r="EA347" s="85"/>
      <c r="EB347" s="85"/>
      <c r="EC347" s="85"/>
      <c r="ED347" s="85"/>
      <c r="EE347" s="85"/>
      <c r="EF347" s="85"/>
      <c r="EG347" s="85"/>
      <c r="EH347" s="85"/>
      <c r="EI347" s="85"/>
      <c r="EJ347" s="85"/>
      <c r="EK347" s="85"/>
      <c r="EL347" s="85"/>
      <c r="EM347" s="85"/>
      <c r="EN347" s="85"/>
      <c r="EO347" s="85"/>
      <c r="EP347" s="85"/>
      <c r="EQ347" s="85"/>
      <c r="ER347" s="85"/>
      <c r="ES347" s="85"/>
      <c r="ET347" s="85"/>
      <c r="EU347" s="85"/>
      <c r="EV347" s="85"/>
      <c r="EW347" s="85"/>
      <c r="EX347" s="85"/>
      <c r="EY347" s="85"/>
      <c r="EZ347" s="85"/>
      <c r="FA347" s="85"/>
      <c r="FB347" s="85"/>
      <c r="FC347" s="85"/>
    </row>
    <row r="348" spans="25:159" x14ac:dyDescent="0.2">
      <c r="Y348" s="85"/>
      <c r="Z348" s="85"/>
      <c r="AA348" s="85"/>
      <c r="AB348" s="85"/>
      <c r="AC348" s="85"/>
      <c r="AD348" s="85"/>
      <c r="AE348" s="85"/>
      <c r="AF348" s="85"/>
      <c r="AG348" s="85"/>
      <c r="AH348" s="85"/>
      <c r="AI348" s="85"/>
      <c r="AJ348" s="85"/>
      <c r="AK348" s="85"/>
      <c r="AL348" s="85"/>
      <c r="AM348" s="85"/>
      <c r="AN348" s="85"/>
      <c r="AO348" s="85"/>
      <c r="AP348" s="85"/>
      <c r="AQ348" s="85"/>
      <c r="AR348" s="85"/>
      <c r="AS348" s="85"/>
      <c r="AT348" s="85"/>
      <c r="AU348" s="85"/>
      <c r="AV348" s="85"/>
      <c r="AW348" s="85"/>
      <c r="AX348" s="85"/>
      <c r="AY348" s="85"/>
      <c r="AZ348" s="85"/>
      <c r="BA348" s="85"/>
      <c r="BB348" s="85"/>
      <c r="BC348" s="85"/>
      <c r="BD348" s="85"/>
      <c r="BE348" s="85"/>
      <c r="BF348" s="85"/>
      <c r="BG348" s="85"/>
      <c r="BH348" s="85"/>
      <c r="BI348" s="85"/>
      <c r="BJ348" s="85"/>
      <c r="BK348" s="85"/>
      <c r="BL348" s="85"/>
      <c r="BM348" s="85"/>
      <c r="BN348" s="85"/>
      <c r="BO348" s="85"/>
      <c r="BP348" s="85"/>
      <c r="BQ348" s="85"/>
      <c r="BR348" s="85"/>
      <c r="BS348" s="85"/>
      <c r="BT348" s="85"/>
      <c r="BU348" s="85"/>
      <c r="BV348" s="85"/>
      <c r="BW348" s="85"/>
      <c r="BX348" s="85"/>
      <c r="BY348" s="85"/>
      <c r="BZ348" s="85"/>
      <c r="CA348" s="85"/>
      <c r="CB348" s="85"/>
      <c r="CC348" s="85"/>
      <c r="CD348" s="85"/>
      <c r="CE348" s="85"/>
      <c r="CF348" s="85"/>
      <c r="CG348" s="85"/>
      <c r="CH348" s="85"/>
      <c r="CI348" s="85"/>
      <c r="CJ348" s="85"/>
      <c r="CK348" s="85"/>
      <c r="CL348" s="85"/>
      <c r="CM348" s="85"/>
      <c r="CN348" s="85"/>
      <c r="CO348" s="85"/>
      <c r="CP348" s="85"/>
      <c r="CQ348" s="85"/>
      <c r="CR348" s="85"/>
      <c r="CS348" s="85"/>
      <c r="CT348" s="85"/>
      <c r="CU348" s="85"/>
      <c r="CV348" s="85"/>
      <c r="CW348" s="85"/>
      <c r="CX348" s="85"/>
      <c r="CY348" s="85"/>
      <c r="CZ348" s="85"/>
      <c r="DA348" s="85"/>
      <c r="DB348" s="85"/>
      <c r="DC348" s="85"/>
      <c r="DD348" s="85"/>
      <c r="DE348" s="85"/>
      <c r="DF348" s="85"/>
      <c r="DG348" s="85"/>
      <c r="DH348" s="85"/>
      <c r="DI348" s="85"/>
      <c r="DJ348" s="85"/>
      <c r="DK348" s="85"/>
      <c r="DL348" s="85"/>
      <c r="DM348" s="85"/>
      <c r="DN348" s="85"/>
      <c r="DO348" s="85"/>
      <c r="DP348" s="85"/>
      <c r="DQ348" s="85"/>
      <c r="DR348" s="85"/>
      <c r="DS348" s="85"/>
      <c r="DT348" s="85"/>
      <c r="DU348" s="85"/>
      <c r="DV348" s="85"/>
      <c r="DW348" s="85"/>
      <c r="DX348" s="85"/>
      <c r="DY348" s="85"/>
      <c r="DZ348" s="85"/>
      <c r="EA348" s="85"/>
      <c r="EB348" s="85"/>
      <c r="EC348" s="85"/>
      <c r="ED348" s="85"/>
      <c r="EE348" s="85"/>
      <c r="EF348" s="85"/>
      <c r="EG348" s="85"/>
      <c r="EH348" s="85"/>
      <c r="EI348" s="85"/>
      <c r="EJ348" s="85"/>
      <c r="EK348" s="85"/>
      <c r="EL348" s="85"/>
      <c r="EM348" s="85"/>
      <c r="EN348" s="85"/>
      <c r="EO348" s="85"/>
      <c r="EP348" s="85"/>
      <c r="EQ348" s="85"/>
      <c r="ER348" s="85"/>
      <c r="ES348" s="85"/>
      <c r="ET348" s="85"/>
      <c r="EU348" s="85"/>
      <c r="EV348" s="85"/>
      <c r="EW348" s="85"/>
      <c r="EX348" s="85"/>
      <c r="EY348" s="85"/>
      <c r="EZ348" s="85"/>
      <c r="FA348" s="85"/>
      <c r="FB348" s="85"/>
      <c r="FC348" s="85"/>
    </row>
    <row r="349" spans="25:159" x14ac:dyDescent="0.2"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  <c r="AN349" s="85"/>
      <c r="AO349" s="85"/>
      <c r="AP349" s="85"/>
      <c r="AQ349" s="85"/>
      <c r="AR349" s="85"/>
      <c r="AS349" s="85"/>
      <c r="AT349" s="85"/>
      <c r="AU349" s="85"/>
      <c r="AV349" s="85"/>
      <c r="AW349" s="85"/>
      <c r="AX349" s="85"/>
      <c r="AY349" s="85"/>
      <c r="AZ349" s="85"/>
      <c r="BA349" s="85"/>
      <c r="BB349" s="85"/>
      <c r="BC349" s="85"/>
      <c r="BD349" s="85"/>
      <c r="BE349" s="85"/>
      <c r="BF349" s="85"/>
      <c r="BG349" s="85"/>
      <c r="BH349" s="85"/>
      <c r="BI349" s="85"/>
      <c r="BJ349" s="85"/>
      <c r="BK349" s="85"/>
      <c r="BL349" s="85"/>
      <c r="BM349" s="85"/>
      <c r="BN349" s="85"/>
      <c r="BO349" s="85"/>
      <c r="BP349" s="85"/>
      <c r="BQ349" s="85"/>
      <c r="BR349" s="85"/>
      <c r="BS349" s="85"/>
      <c r="BT349" s="85"/>
      <c r="BU349" s="85"/>
      <c r="BV349" s="85"/>
      <c r="BW349" s="85"/>
      <c r="BX349" s="85"/>
      <c r="BY349" s="85"/>
      <c r="BZ349" s="85"/>
      <c r="CA349" s="85"/>
      <c r="CB349" s="85"/>
      <c r="CC349" s="85"/>
      <c r="CD349" s="85"/>
      <c r="CE349" s="85"/>
      <c r="CF349" s="85"/>
      <c r="CG349" s="85"/>
      <c r="CH349" s="85"/>
      <c r="CI349" s="85"/>
      <c r="CJ349" s="85"/>
      <c r="CK349" s="85"/>
      <c r="CL349" s="85"/>
      <c r="CM349" s="85"/>
      <c r="CN349" s="85"/>
      <c r="CO349" s="85"/>
      <c r="CP349" s="85"/>
      <c r="CQ349" s="85"/>
      <c r="CR349" s="85"/>
      <c r="CS349" s="85"/>
      <c r="CT349" s="85"/>
      <c r="CU349" s="85"/>
      <c r="CV349" s="85"/>
      <c r="CW349" s="85"/>
      <c r="CX349" s="85"/>
      <c r="CY349" s="85"/>
      <c r="CZ349" s="85"/>
      <c r="DA349" s="85"/>
      <c r="DB349" s="85"/>
      <c r="DC349" s="85"/>
      <c r="DD349" s="85"/>
      <c r="DE349" s="85"/>
      <c r="DF349" s="85"/>
      <c r="DG349" s="85"/>
      <c r="DH349" s="85"/>
      <c r="DI349" s="85"/>
      <c r="DJ349" s="85"/>
      <c r="DK349" s="85"/>
      <c r="DL349" s="85"/>
      <c r="DM349" s="85"/>
      <c r="DN349" s="85"/>
      <c r="DO349" s="85"/>
      <c r="DP349" s="85"/>
      <c r="DQ349" s="85"/>
      <c r="DR349" s="85"/>
      <c r="DS349" s="85"/>
      <c r="DT349" s="85"/>
      <c r="DU349" s="85"/>
      <c r="DV349" s="85"/>
      <c r="DW349" s="85"/>
      <c r="DX349" s="85"/>
      <c r="DY349" s="85"/>
      <c r="DZ349" s="85"/>
      <c r="EA349" s="85"/>
      <c r="EB349" s="85"/>
      <c r="EC349" s="85"/>
      <c r="ED349" s="85"/>
      <c r="EE349" s="85"/>
      <c r="EF349" s="85"/>
      <c r="EG349" s="85"/>
      <c r="EH349" s="85"/>
      <c r="EI349" s="85"/>
      <c r="EJ349" s="85"/>
      <c r="EK349" s="85"/>
      <c r="EL349" s="85"/>
      <c r="EM349" s="85"/>
      <c r="EN349" s="85"/>
      <c r="EO349" s="85"/>
      <c r="EP349" s="85"/>
      <c r="EQ349" s="85"/>
      <c r="ER349" s="85"/>
      <c r="ES349" s="85"/>
      <c r="ET349" s="85"/>
      <c r="EU349" s="85"/>
      <c r="EV349" s="85"/>
      <c r="EW349" s="85"/>
      <c r="EX349" s="85"/>
      <c r="EY349" s="85"/>
      <c r="EZ349" s="85"/>
      <c r="FA349" s="85"/>
      <c r="FB349" s="85"/>
      <c r="FC349" s="85"/>
    </row>
    <row r="350" spans="25:159" x14ac:dyDescent="0.2"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  <c r="AN350" s="85"/>
      <c r="AO350" s="85"/>
      <c r="AP350" s="85"/>
      <c r="AQ350" s="85"/>
      <c r="AR350" s="85"/>
      <c r="AS350" s="85"/>
      <c r="AT350" s="85"/>
      <c r="AU350" s="85"/>
      <c r="AV350" s="85"/>
      <c r="AW350" s="85"/>
      <c r="AX350" s="85"/>
      <c r="AY350" s="85"/>
      <c r="AZ350" s="85"/>
      <c r="BA350" s="85"/>
      <c r="BB350" s="85"/>
      <c r="BC350" s="85"/>
      <c r="BD350" s="85"/>
      <c r="BE350" s="85"/>
      <c r="BF350" s="85"/>
      <c r="BG350" s="85"/>
      <c r="BH350" s="85"/>
      <c r="BI350" s="85"/>
      <c r="BJ350" s="85"/>
      <c r="BK350" s="85"/>
      <c r="BL350" s="85"/>
      <c r="BM350" s="85"/>
      <c r="BN350" s="85"/>
      <c r="BO350" s="85"/>
      <c r="BP350" s="85"/>
      <c r="BQ350" s="85"/>
      <c r="BR350" s="85"/>
      <c r="BS350" s="85"/>
      <c r="BT350" s="85"/>
      <c r="BU350" s="85"/>
      <c r="BV350" s="85"/>
      <c r="BW350" s="85"/>
      <c r="BX350" s="85"/>
      <c r="BY350" s="85"/>
      <c r="BZ350" s="85"/>
      <c r="CA350" s="85"/>
      <c r="CB350" s="85"/>
      <c r="CC350" s="85"/>
      <c r="CD350" s="85"/>
      <c r="CE350" s="85"/>
      <c r="CF350" s="85"/>
      <c r="CG350" s="85"/>
      <c r="CH350" s="85"/>
      <c r="CI350" s="85"/>
      <c r="CJ350" s="85"/>
      <c r="CK350" s="85"/>
      <c r="CL350" s="85"/>
      <c r="CM350" s="85"/>
      <c r="CN350" s="85"/>
      <c r="CO350" s="85"/>
      <c r="CP350" s="85"/>
      <c r="CQ350" s="85"/>
      <c r="CR350" s="85"/>
      <c r="CS350" s="85"/>
      <c r="CT350" s="85"/>
      <c r="CU350" s="85"/>
      <c r="CV350" s="85"/>
      <c r="CW350" s="85"/>
      <c r="CX350" s="85"/>
      <c r="CY350" s="85"/>
      <c r="CZ350" s="85"/>
      <c r="DA350" s="85"/>
      <c r="DB350" s="85"/>
      <c r="DC350" s="85"/>
      <c r="DD350" s="85"/>
      <c r="DE350" s="85"/>
      <c r="DF350" s="85"/>
      <c r="DG350" s="85"/>
      <c r="DH350" s="85"/>
      <c r="DI350" s="85"/>
      <c r="DJ350" s="85"/>
      <c r="DK350" s="85"/>
      <c r="DL350" s="85"/>
      <c r="DM350" s="85"/>
      <c r="DN350" s="85"/>
      <c r="DO350" s="85"/>
      <c r="DP350" s="85"/>
      <c r="DQ350" s="85"/>
      <c r="DR350" s="85"/>
      <c r="DS350" s="85"/>
      <c r="DT350" s="85"/>
      <c r="DU350" s="85"/>
      <c r="DV350" s="85"/>
      <c r="DW350" s="85"/>
      <c r="DX350" s="85"/>
      <c r="DY350" s="85"/>
      <c r="DZ350" s="85"/>
      <c r="EA350" s="85"/>
      <c r="EB350" s="85"/>
      <c r="EC350" s="85"/>
      <c r="ED350" s="85"/>
      <c r="EE350" s="85"/>
      <c r="EF350" s="85"/>
      <c r="EG350" s="85"/>
      <c r="EH350" s="85"/>
      <c r="EI350" s="85"/>
      <c r="EJ350" s="85"/>
      <c r="EK350" s="85"/>
      <c r="EL350" s="85"/>
      <c r="EM350" s="85"/>
      <c r="EN350" s="85"/>
      <c r="EO350" s="85"/>
      <c r="EP350" s="85"/>
      <c r="EQ350" s="85"/>
      <c r="ER350" s="85"/>
      <c r="ES350" s="85"/>
      <c r="ET350" s="85"/>
      <c r="EU350" s="85"/>
      <c r="EV350" s="85"/>
      <c r="EW350" s="85"/>
      <c r="EX350" s="85"/>
      <c r="EY350" s="85"/>
      <c r="EZ350" s="85"/>
      <c r="FA350" s="85"/>
      <c r="FB350" s="85"/>
      <c r="FC350" s="85"/>
    </row>
    <row r="351" spans="25:159" x14ac:dyDescent="0.2">
      <c r="Y351" s="85"/>
      <c r="Z351" s="85"/>
      <c r="AA351" s="85"/>
      <c r="AB351" s="85"/>
      <c r="AC351" s="85"/>
      <c r="AD351" s="85"/>
      <c r="AE351" s="85"/>
      <c r="AF351" s="85"/>
      <c r="AG351" s="85"/>
      <c r="AH351" s="85"/>
      <c r="AI351" s="85"/>
      <c r="AJ351" s="85"/>
      <c r="AK351" s="85"/>
      <c r="AL351" s="85"/>
      <c r="AM351" s="85"/>
      <c r="AN351" s="85"/>
      <c r="AO351" s="85"/>
      <c r="AP351" s="85"/>
      <c r="AQ351" s="85"/>
      <c r="AR351" s="85"/>
      <c r="AS351" s="85"/>
      <c r="AT351" s="85"/>
      <c r="AU351" s="85"/>
      <c r="AV351" s="85"/>
      <c r="AW351" s="85"/>
      <c r="AX351" s="85"/>
      <c r="AY351" s="85"/>
      <c r="AZ351" s="85"/>
      <c r="BA351" s="85"/>
      <c r="BB351" s="85"/>
      <c r="BC351" s="85"/>
      <c r="BD351" s="85"/>
      <c r="BE351" s="85"/>
      <c r="BF351" s="85"/>
      <c r="BG351" s="85"/>
      <c r="BH351" s="85"/>
      <c r="BI351" s="85"/>
      <c r="BJ351" s="85"/>
      <c r="BK351" s="85"/>
      <c r="BL351" s="85"/>
      <c r="BM351" s="85"/>
      <c r="BN351" s="85"/>
      <c r="BO351" s="85"/>
      <c r="BP351" s="85"/>
      <c r="BQ351" s="85"/>
      <c r="BR351" s="85"/>
      <c r="BS351" s="85"/>
      <c r="BT351" s="85"/>
      <c r="BU351" s="85"/>
      <c r="BV351" s="85"/>
      <c r="BW351" s="85"/>
      <c r="BX351" s="85"/>
      <c r="BY351" s="85"/>
      <c r="BZ351" s="85"/>
      <c r="CA351" s="85"/>
      <c r="CB351" s="85"/>
      <c r="CC351" s="85"/>
      <c r="CD351" s="85"/>
      <c r="CE351" s="85"/>
      <c r="CF351" s="85"/>
      <c r="CG351" s="85"/>
      <c r="CH351" s="85"/>
      <c r="CI351" s="85"/>
      <c r="CJ351" s="85"/>
      <c r="CK351" s="85"/>
      <c r="CL351" s="85"/>
      <c r="CM351" s="85"/>
      <c r="CN351" s="85"/>
      <c r="CO351" s="85"/>
      <c r="CP351" s="85"/>
      <c r="CQ351" s="85"/>
      <c r="CR351" s="85"/>
      <c r="CS351" s="85"/>
      <c r="CT351" s="85"/>
      <c r="CU351" s="85"/>
      <c r="CV351" s="85"/>
      <c r="CW351" s="85"/>
      <c r="CX351" s="85"/>
      <c r="CY351" s="85"/>
      <c r="CZ351" s="85"/>
      <c r="DA351" s="85"/>
      <c r="DB351" s="85"/>
      <c r="DC351" s="85"/>
      <c r="DD351" s="85"/>
      <c r="DE351" s="85"/>
      <c r="DF351" s="85"/>
      <c r="DG351" s="85"/>
      <c r="DH351" s="85"/>
      <c r="DI351" s="85"/>
      <c r="DJ351" s="85"/>
      <c r="DK351" s="85"/>
      <c r="DL351" s="85"/>
      <c r="DM351" s="85"/>
      <c r="DN351" s="85"/>
      <c r="DO351" s="85"/>
      <c r="DP351" s="85"/>
      <c r="DQ351" s="85"/>
      <c r="DR351" s="85"/>
      <c r="DS351" s="85"/>
      <c r="DT351" s="85"/>
      <c r="DU351" s="85"/>
      <c r="DV351" s="85"/>
      <c r="DW351" s="85"/>
      <c r="DX351" s="85"/>
      <c r="DY351" s="85"/>
      <c r="DZ351" s="85"/>
      <c r="EA351" s="85"/>
      <c r="EB351" s="85"/>
      <c r="EC351" s="85"/>
      <c r="ED351" s="85"/>
      <c r="EE351" s="85"/>
      <c r="EF351" s="85"/>
      <c r="EG351" s="85"/>
      <c r="EH351" s="85"/>
      <c r="EI351" s="85"/>
      <c r="EJ351" s="85"/>
      <c r="EK351" s="85"/>
      <c r="EL351" s="85"/>
      <c r="EM351" s="85"/>
      <c r="EN351" s="85"/>
      <c r="EO351" s="85"/>
      <c r="EP351" s="85"/>
      <c r="EQ351" s="85"/>
      <c r="ER351" s="85"/>
      <c r="ES351" s="85"/>
      <c r="ET351" s="85"/>
      <c r="EU351" s="85"/>
      <c r="EV351" s="85"/>
      <c r="EW351" s="85"/>
      <c r="EX351" s="85"/>
      <c r="EY351" s="85"/>
      <c r="EZ351" s="85"/>
      <c r="FA351" s="85"/>
      <c r="FB351" s="85"/>
      <c r="FC351" s="85"/>
    </row>
    <row r="352" spans="25:159" x14ac:dyDescent="0.2"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  <c r="AN352" s="85"/>
      <c r="AO352" s="85"/>
      <c r="AP352" s="85"/>
      <c r="AQ352" s="85"/>
      <c r="AR352" s="85"/>
      <c r="AS352" s="85"/>
      <c r="AT352" s="85"/>
      <c r="AU352" s="85"/>
      <c r="AV352" s="85"/>
      <c r="AW352" s="85"/>
      <c r="AX352" s="85"/>
      <c r="AY352" s="85"/>
      <c r="AZ352" s="85"/>
      <c r="BA352" s="85"/>
      <c r="BB352" s="85"/>
      <c r="BC352" s="85"/>
      <c r="BD352" s="85"/>
      <c r="BE352" s="85"/>
      <c r="BF352" s="85"/>
      <c r="BG352" s="85"/>
      <c r="BH352" s="85"/>
      <c r="BI352" s="85"/>
      <c r="BJ352" s="85"/>
      <c r="BK352" s="85"/>
      <c r="BL352" s="85"/>
      <c r="BM352" s="85"/>
      <c r="BN352" s="85"/>
      <c r="BO352" s="85"/>
      <c r="BP352" s="85"/>
      <c r="BQ352" s="85"/>
      <c r="BR352" s="85"/>
      <c r="BS352" s="85"/>
      <c r="BT352" s="85"/>
      <c r="BU352" s="85"/>
      <c r="BV352" s="85"/>
      <c r="BW352" s="85"/>
      <c r="BX352" s="85"/>
      <c r="BY352" s="85"/>
      <c r="BZ352" s="85"/>
      <c r="CA352" s="85"/>
      <c r="CB352" s="85"/>
      <c r="CC352" s="85"/>
      <c r="CD352" s="85"/>
      <c r="CE352" s="85"/>
      <c r="CF352" s="85"/>
      <c r="CG352" s="85"/>
      <c r="CH352" s="85"/>
      <c r="CI352" s="85"/>
      <c r="CJ352" s="85"/>
      <c r="CK352" s="85"/>
      <c r="CL352" s="85"/>
      <c r="CM352" s="85"/>
      <c r="CN352" s="85"/>
      <c r="CO352" s="85"/>
      <c r="CP352" s="85"/>
      <c r="CQ352" s="85"/>
      <c r="CR352" s="85"/>
      <c r="CS352" s="85"/>
      <c r="CT352" s="85"/>
      <c r="CU352" s="85"/>
      <c r="CV352" s="85"/>
      <c r="CW352" s="85"/>
      <c r="CX352" s="85"/>
      <c r="CY352" s="85"/>
      <c r="CZ352" s="85"/>
      <c r="DA352" s="85"/>
      <c r="DB352" s="85"/>
      <c r="DC352" s="85"/>
      <c r="DD352" s="85"/>
      <c r="DE352" s="85"/>
      <c r="DF352" s="85"/>
      <c r="DG352" s="85"/>
      <c r="DH352" s="85"/>
      <c r="DI352" s="85"/>
      <c r="DJ352" s="85"/>
      <c r="DK352" s="85"/>
      <c r="DL352" s="85"/>
      <c r="DM352" s="85"/>
      <c r="DN352" s="85"/>
      <c r="DO352" s="85"/>
      <c r="DP352" s="85"/>
      <c r="DQ352" s="85"/>
      <c r="DR352" s="85"/>
      <c r="DS352" s="85"/>
      <c r="DT352" s="85"/>
      <c r="DU352" s="85"/>
      <c r="DV352" s="85"/>
      <c r="DW352" s="85"/>
      <c r="DX352" s="85"/>
      <c r="DY352" s="85"/>
      <c r="DZ352" s="85"/>
      <c r="EA352" s="85"/>
      <c r="EB352" s="85"/>
      <c r="EC352" s="85"/>
      <c r="ED352" s="85"/>
      <c r="EE352" s="85"/>
      <c r="EF352" s="85"/>
      <c r="EG352" s="85"/>
      <c r="EH352" s="85"/>
      <c r="EI352" s="85"/>
      <c r="EJ352" s="85"/>
      <c r="EK352" s="85"/>
      <c r="EL352" s="85"/>
      <c r="EM352" s="85"/>
      <c r="EN352" s="85"/>
      <c r="EO352" s="85"/>
      <c r="EP352" s="85"/>
      <c r="EQ352" s="85"/>
      <c r="ER352" s="85"/>
      <c r="ES352" s="85"/>
      <c r="ET352" s="85"/>
      <c r="EU352" s="85"/>
      <c r="EV352" s="85"/>
      <c r="EW352" s="85"/>
      <c r="EX352" s="85"/>
      <c r="EY352" s="85"/>
      <c r="EZ352" s="85"/>
      <c r="FA352" s="85"/>
      <c r="FB352" s="85"/>
      <c r="FC352" s="85"/>
    </row>
    <row r="353" spans="25:159" x14ac:dyDescent="0.2"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  <c r="AI353" s="85"/>
      <c r="AJ353" s="85"/>
      <c r="AK353" s="85"/>
      <c r="AL353" s="85"/>
      <c r="AM353" s="85"/>
      <c r="AN353" s="85"/>
      <c r="AO353" s="85"/>
      <c r="AP353" s="85"/>
      <c r="AQ353" s="85"/>
      <c r="AR353" s="85"/>
      <c r="AS353" s="85"/>
      <c r="AT353" s="85"/>
      <c r="AU353" s="85"/>
      <c r="AV353" s="85"/>
      <c r="AW353" s="85"/>
      <c r="AX353" s="85"/>
      <c r="AY353" s="85"/>
      <c r="AZ353" s="85"/>
      <c r="BA353" s="85"/>
      <c r="BB353" s="85"/>
      <c r="BC353" s="85"/>
      <c r="BD353" s="85"/>
      <c r="BE353" s="85"/>
      <c r="BF353" s="85"/>
      <c r="BG353" s="85"/>
      <c r="BH353" s="85"/>
      <c r="BI353" s="85"/>
      <c r="BJ353" s="85"/>
      <c r="BK353" s="85"/>
      <c r="BL353" s="85"/>
      <c r="BM353" s="85"/>
      <c r="BN353" s="85"/>
      <c r="BO353" s="85"/>
      <c r="BP353" s="85"/>
      <c r="BQ353" s="85"/>
      <c r="BR353" s="85"/>
      <c r="BS353" s="85"/>
      <c r="BT353" s="85"/>
      <c r="BU353" s="85"/>
      <c r="BV353" s="85"/>
      <c r="BW353" s="85"/>
      <c r="BX353" s="85"/>
      <c r="BY353" s="85"/>
      <c r="BZ353" s="85"/>
      <c r="CA353" s="85"/>
      <c r="CB353" s="85"/>
      <c r="CC353" s="85"/>
      <c r="CD353" s="85"/>
      <c r="CE353" s="85"/>
      <c r="CF353" s="85"/>
      <c r="CG353" s="85"/>
      <c r="CH353" s="85"/>
      <c r="CI353" s="85"/>
      <c r="CJ353" s="85"/>
      <c r="CK353" s="85"/>
      <c r="CL353" s="85"/>
      <c r="CM353" s="85"/>
      <c r="CN353" s="85"/>
      <c r="CO353" s="85"/>
      <c r="CP353" s="85"/>
      <c r="CQ353" s="85"/>
      <c r="CR353" s="85"/>
      <c r="CS353" s="85"/>
      <c r="CT353" s="85"/>
      <c r="CU353" s="85"/>
      <c r="CV353" s="85"/>
      <c r="CW353" s="85"/>
      <c r="CX353" s="85"/>
      <c r="CY353" s="85"/>
      <c r="CZ353" s="85"/>
      <c r="DA353" s="85"/>
      <c r="DB353" s="85"/>
      <c r="DC353" s="85"/>
      <c r="DD353" s="85"/>
      <c r="DE353" s="85"/>
      <c r="DF353" s="85"/>
      <c r="DG353" s="85"/>
      <c r="DH353" s="85"/>
      <c r="DI353" s="85"/>
      <c r="DJ353" s="85"/>
      <c r="DK353" s="85"/>
      <c r="DL353" s="85"/>
      <c r="DM353" s="85"/>
      <c r="DN353" s="85"/>
      <c r="DO353" s="85"/>
      <c r="DP353" s="85"/>
      <c r="DQ353" s="85"/>
      <c r="DR353" s="85"/>
      <c r="DS353" s="85"/>
      <c r="DT353" s="85"/>
      <c r="DU353" s="85"/>
      <c r="DV353" s="85"/>
      <c r="DW353" s="85"/>
      <c r="DX353" s="85"/>
      <c r="DY353" s="85"/>
      <c r="DZ353" s="85"/>
      <c r="EA353" s="85"/>
      <c r="EB353" s="85"/>
      <c r="EC353" s="85"/>
      <c r="ED353" s="85"/>
      <c r="EE353" s="85"/>
      <c r="EF353" s="85"/>
      <c r="EG353" s="85"/>
      <c r="EH353" s="85"/>
      <c r="EI353" s="85"/>
      <c r="EJ353" s="85"/>
      <c r="EK353" s="85"/>
      <c r="EL353" s="85"/>
      <c r="EM353" s="85"/>
      <c r="EN353" s="85"/>
      <c r="EO353" s="85"/>
      <c r="EP353" s="85"/>
      <c r="EQ353" s="85"/>
      <c r="ER353" s="85"/>
      <c r="ES353" s="85"/>
      <c r="ET353" s="85"/>
      <c r="EU353" s="85"/>
      <c r="EV353" s="85"/>
      <c r="EW353" s="85"/>
      <c r="EX353" s="85"/>
      <c r="EY353" s="85"/>
      <c r="EZ353" s="85"/>
      <c r="FA353" s="85"/>
      <c r="FB353" s="85"/>
      <c r="FC353" s="85"/>
    </row>
    <row r="354" spans="25:159" x14ac:dyDescent="0.2"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  <c r="AN354" s="85"/>
      <c r="AO354" s="85"/>
      <c r="AP354" s="85"/>
      <c r="AQ354" s="85"/>
      <c r="AR354" s="85"/>
      <c r="AS354" s="85"/>
      <c r="AT354" s="85"/>
      <c r="AU354" s="85"/>
      <c r="AV354" s="85"/>
      <c r="AW354" s="85"/>
      <c r="AX354" s="85"/>
      <c r="AY354" s="85"/>
      <c r="AZ354" s="85"/>
      <c r="BA354" s="85"/>
      <c r="BB354" s="85"/>
      <c r="BC354" s="85"/>
      <c r="BD354" s="85"/>
      <c r="BE354" s="85"/>
      <c r="BF354" s="85"/>
      <c r="BG354" s="85"/>
      <c r="BH354" s="85"/>
      <c r="BI354" s="85"/>
      <c r="BJ354" s="85"/>
      <c r="BK354" s="85"/>
      <c r="BL354" s="85"/>
      <c r="BM354" s="85"/>
      <c r="BN354" s="85"/>
      <c r="BO354" s="85"/>
      <c r="BP354" s="85"/>
      <c r="BQ354" s="85"/>
      <c r="BR354" s="85"/>
      <c r="BS354" s="85"/>
      <c r="BT354" s="85"/>
      <c r="BU354" s="85"/>
      <c r="BV354" s="85"/>
      <c r="BW354" s="85"/>
      <c r="BX354" s="85"/>
      <c r="BY354" s="85"/>
      <c r="BZ354" s="85"/>
      <c r="CA354" s="85"/>
      <c r="CB354" s="85"/>
      <c r="CC354" s="85"/>
      <c r="CD354" s="85"/>
      <c r="CE354" s="85"/>
      <c r="CF354" s="85"/>
      <c r="CG354" s="85"/>
      <c r="CH354" s="85"/>
      <c r="CI354" s="85"/>
      <c r="CJ354" s="85"/>
      <c r="CK354" s="85"/>
      <c r="CL354" s="85"/>
      <c r="CM354" s="85"/>
      <c r="CN354" s="85"/>
      <c r="CO354" s="85"/>
      <c r="CP354" s="85"/>
      <c r="CQ354" s="85"/>
      <c r="CR354" s="85"/>
      <c r="CS354" s="85"/>
      <c r="CT354" s="85"/>
      <c r="CU354" s="85"/>
      <c r="CV354" s="85"/>
      <c r="CW354" s="85"/>
      <c r="CX354" s="85"/>
      <c r="CY354" s="85"/>
      <c r="CZ354" s="85"/>
      <c r="DA354" s="85"/>
      <c r="DB354" s="85"/>
      <c r="DC354" s="85"/>
      <c r="DD354" s="85"/>
      <c r="DE354" s="85"/>
      <c r="DF354" s="85"/>
      <c r="DG354" s="85"/>
      <c r="DH354" s="85"/>
      <c r="DI354" s="85"/>
      <c r="DJ354" s="85"/>
      <c r="DK354" s="85"/>
      <c r="DL354" s="85"/>
      <c r="DM354" s="85"/>
      <c r="DN354" s="85"/>
      <c r="DO354" s="85"/>
      <c r="DP354" s="85"/>
      <c r="DQ354" s="85"/>
      <c r="DR354" s="85"/>
      <c r="DS354" s="85"/>
      <c r="DT354" s="85"/>
      <c r="DU354" s="85"/>
      <c r="DV354" s="85"/>
      <c r="DW354" s="85"/>
      <c r="DX354" s="85"/>
      <c r="DY354" s="85"/>
      <c r="DZ354" s="85"/>
      <c r="EA354" s="85"/>
      <c r="EB354" s="85"/>
      <c r="EC354" s="85"/>
      <c r="ED354" s="85"/>
      <c r="EE354" s="85"/>
      <c r="EF354" s="85"/>
      <c r="EG354" s="85"/>
      <c r="EH354" s="85"/>
      <c r="EI354" s="85"/>
      <c r="EJ354" s="85"/>
      <c r="EK354" s="85"/>
      <c r="EL354" s="85"/>
      <c r="EM354" s="85"/>
      <c r="EN354" s="85"/>
      <c r="EO354" s="85"/>
      <c r="EP354" s="85"/>
      <c r="EQ354" s="85"/>
      <c r="ER354" s="85"/>
      <c r="ES354" s="85"/>
      <c r="ET354" s="85"/>
      <c r="EU354" s="85"/>
      <c r="EV354" s="85"/>
      <c r="EW354" s="85"/>
      <c r="EX354" s="85"/>
      <c r="EY354" s="85"/>
      <c r="EZ354" s="85"/>
      <c r="FA354" s="85"/>
      <c r="FB354" s="85"/>
      <c r="FC354" s="85"/>
    </row>
    <row r="355" spans="25:159" x14ac:dyDescent="0.2">
      <c r="Y355" s="85"/>
      <c r="Z355" s="85"/>
      <c r="AA355" s="85"/>
      <c r="AB355" s="85"/>
      <c r="AC355" s="85"/>
      <c r="AD355" s="85"/>
      <c r="AE355" s="85"/>
      <c r="AF355" s="85"/>
      <c r="AG355" s="85"/>
      <c r="AH355" s="85"/>
      <c r="AI355" s="85"/>
      <c r="AJ355" s="85"/>
      <c r="AK355" s="85"/>
      <c r="AL355" s="85"/>
      <c r="AM355" s="85"/>
      <c r="AN355" s="85"/>
      <c r="AO355" s="85"/>
      <c r="AP355" s="85"/>
      <c r="AQ355" s="85"/>
      <c r="AR355" s="85"/>
      <c r="AS355" s="85"/>
      <c r="AT355" s="85"/>
      <c r="AU355" s="85"/>
      <c r="AV355" s="85"/>
      <c r="AW355" s="85"/>
      <c r="AX355" s="85"/>
      <c r="AY355" s="85"/>
      <c r="AZ355" s="85"/>
      <c r="BA355" s="85"/>
      <c r="BB355" s="85"/>
      <c r="BC355" s="85"/>
      <c r="BD355" s="85"/>
      <c r="BE355" s="85"/>
      <c r="BF355" s="85"/>
      <c r="BG355" s="85"/>
      <c r="BH355" s="85"/>
      <c r="BI355" s="85"/>
      <c r="BJ355" s="85"/>
      <c r="BK355" s="85"/>
      <c r="BL355" s="85"/>
      <c r="BM355" s="85"/>
      <c r="BN355" s="85"/>
      <c r="BO355" s="85"/>
      <c r="BP355" s="85"/>
      <c r="BQ355" s="85"/>
      <c r="BR355" s="85"/>
      <c r="BS355" s="85"/>
      <c r="BT355" s="85"/>
      <c r="BU355" s="85"/>
      <c r="BV355" s="85"/>
      <c r="BW355" s="85"/>
      <c r="BX355" s="85"/>
      <c r="BY355" s="85"/>
      <c r="BZ355" s="85"/>
      <c r="CA355" s="85"/>
      <c r="CB355" s="85"/>
      <c r="CC355" s="85"/>
      <c r="CD355" s="85"/>
      <c r="CE355" s="85"/>
      <c r="CF355" s="85"/>
      <c r="CG355" s="85"/>
      <c r="CH355" s="85"/>
      <c r="CI355" s="85"/>
      <c r="CJ355" s="85"/>
      <c r="CK355" s="85"/>
      <c r="CL355" s="85"/>
      <c r="CM355" s="85"/>
      <c r="CN355" s="85"/>
      <c r="CO355" s="85"/>
      <c r="CP355" s="85"/>
      <c r="CQ355" s="85"/>
      <c r="CR355" s="85"/>
      <c r="CS355" s="85"/>
      <c r="CT355" s="85"/>
      <c r="CU355" s="85"/>
      <c r="CV355" s="85"/>
      <c r="CW355" s="85"/>
      <c r="CX355" s="85"/>
      <c r="CY355" s="85"/>
      <c r="CZ355" s="85"/>
      <c r="DA355" s="85"/>
      <c r="DB355" s="85"/>
      <c r="DC355" s="85"/>
      <c r="DD355" s="85"/>
      <c r="DE355" s="85"/>
      <c r="DF355" s="85"/>
      <c r="DG355" s="85"/>
      <c r="DH355" s="85"/>
      <c r="DI355" s="85"/>
      <c r="DJ355" s="85"/>
      <c r="DK355" s="85"/>
      <c r="DL355" s="85"/>
      <c r="DM355" s="85"/>
      <c r="DN355" s="85"/>
      <c r="DO355" s="85"/>
      <c r="DP355" s="85"/>
      <c r="DQ355" s="85"/>
      <c r="DR355" s="85"/>
      <c r="DS355" s="85"/>
      <c r="DT355" s="85"/>
      <c r="DU355" s="85"/>
      <c r="DV355" s="85"/>
      <c r="DW355" s="85"/>
      <c r="DX355" s="85"/>
      <c r="DY355" s="85"/>
      <c r="DZ355" s="85"/>
      <c r="EA355" s="85"/>
      <c r="EB355" s="85"/>
      <c r="EC355" s="85"/>
      <c r="ED355" s="85"/>
      <c r="EE355" s="85"/>
      <c r="EF355" s="85"/>
      <c r="EG355" s="85"/>
      <c r="EH355" s="85"/>
      <c r="EI355" s="85"/>
      <c r="EJ355" s="85"/>
      <c r="EK355" s="85"/>
      <c r="EL355" s="85"/>
      <c r="EM355" s="85"/>
      <c r="EN355" s="85"/>
      <c r="EO355" s="85"/>
      <c r="EP355" s="85"/>
      <c r="EQ355" s="85"/>
      <c r="ER355" s="85"/>
      <c r="ES355" s="85"/>
      <c r="ET355" s="85"/>
      <c r="EU355" s="85"/>
      <c r="EV355" s="85"/>
      <c r="EW355" s="85"/>
      <c r="EX355" s="85"/>
      <c r="EY355" s="85"/>
      <c r="EZ355" s="85"/>
      <c r="FA355" s="85"/>
      <c r="FB355" s="85"/>
      <c r="FC355" s="85"/>
    </row>
    <row r="356" spans="25:159" x14ac:dyDescent="0.2">
      <c r="Y356" s="85"/>
      <c r="Z356" s="85"/>
      <c r="AA356" s="85"/>
      <c r="AB356" s="85"/>
      <c r="AC356" s="85"/>
      <c r="AD356" s="85"/>
      <c r="AE356" s="85"/>
      <c r="AF356" s="85"/>
      <c r="AG356" s="85"/>
      <c r="AH356" s="85"/>
      <c r="AI356" s="85"/>
      <c r="AJ356" s="85"/>
      <c r="AK356" s="85"/>
      <c r="AL356" s="85"/>
      <c r="AM356" s="85"/>
      <c r="AN356" s="85"/>
      <c r="AO356" s="85"/>
      <c r="AP356" s="85"/>
      <c r="AQ356" s="85"/>
      <c r="AR356" s="85"/>
      <c r="AS356" s="85"/>
      <c r="AT356" s="85"/>
      <c r="AU356" s="85"/>
      <c r="AV356" s="85"/>
      <c r="AW356" s="85"/>
      <c r="AX356" s="85"/>
      <c r="AY356" s="85"/>
      <c r="AZ356" s="85"/>
      <c r="BA356" s="85"/>
      <c r="BB356" s="85"/>
      <c r="BC356" s="85"/>
      <c r="BD356" s="85"/>
      <c r="BE356" s="85"/>
      <c r="BF356" s="85"/>
      <c r="BG356" s="85"/>
      <c r="BH356" s="85"/>
      <c r="BI356" s="85"/>
      <c r="BJ356" s="85"/>
      <c r="BK356" s="85"/>
      <c r="BL356" s="85"/>
      <c r="BM356" s="85"/>
      <c r="BN356" s="85"/>
      <c r="BO356" s="85"/>
      <c r="BP356" s="85"/>
      <c r="BQ356" s="85"/>
      <c r="BR356" s="85"/>
      <c r="BS356" s="85"/>
      <c r="BT356" s="85"/>
      <c r="BU356" s="85"/>
      <c r="BV356" s="85"/>
      <c r="BW356" s="85"/>
      <c r="BX356" s="85"/>
      <c r="BY356" s="85"/>
      <c r="BZ356" s="85"/>
      <c r="CA356" s="85"/>
      <c r="CB356" s="85"/>
      <c r="CC356" s="85"/>
      <c r="CD356" s="85"/>
      <c r="CE356" s="85"/>
      <c r="CF356" s="85"/>
      <c r="CG356" s="85"/>
      <c r="CH356" s="85"/>
      <c r="CI356" s="85"/>
      <c r="CJ356" s="85"/>
      <c r="CK356" s="85"/>
      <c r="CL356" s="85"/>
      <c r="CM356" s="85"/>
      <c r="CN356" s="85"/>
      <c r="CO356" s="85"/>
      <c r="CP356" s="85"/>
      <c r="CQ356" s="85"/>
      <c r="CR356" s="85"/>
      <c r="CS356" s="85"/>
      <c r="CT356" s="85"/>
      <c r="CU356" s="85"/>
      <c r="CV356" s="85"/>
      <c r="CW356" s="85"/>
      <c r="CX356" s="85"/>
      <c r="CY356" s="85"/>
      <c r="CZ356" s="85"/>
      <c r="DA356" s="85"/>
      <c r="DB356" s="85"/>
      <c r="DC356" s="85"/>
      <c r="DD356" s="85"/>
      <c r="DE356" s="85"/>
      <c r="DF356" s="85"/>
      <c r="DG356" s="85"/>
      <c r="DH356" s="85"/>
      <c r="DI356" s="85"/>
      <c r="DJ356" s="85"/>
      <c r="DK356" s="85"/>
      <c r="DL356" s="85"/>
      <c r="DM356" s="85"/>
      <c r="DN356" s="85"/>
      <c r="DO356" s="85"/>
      <c r="DP356" s="85"/>
      <c r="DQ356" s="85"/>
      <c r="DR356" s="85"/>
      <c r="DS356" s="85"/>
      <c r="DT356" s="85"/>
      <c r="DU356" s="85"/>
      <c r="DV356" s="85"/>
      <c r="DW356" s="85"/>
      <c r="DX356" s="85"/>
      <c r="DY356" s="85"/>
      <c r="DZ356" s="85"/>
      <c r="EA356" s="85"/>
      <c r="EB356" s="85"/>
      <c r="EC356" s="85"/>
      <c r="ED356" s="85"/>
      <c r="EE356" s="85"/>
      <c r="EF356" s="85"/>
      <c r="EG356" s="85"/>
      <c r="EH356" s="85"/>
      <c r="EI356" s="85"/>
      <c r="EJ356" s="85"/>
      <c r="EK356" s="85"/>
      <c r="EL356" s="85"/>
      <c r="EM356" s="85"/>
      <c r="EN356" s="85"/>
      <c r="EO356" s="85"/>
      <c r="EP356" s="85"/>
      <c r="EQ356" s="85"/>
      <c r="ER356" s="85"/>
      <c r="ES356" s="85"/>
      <c r="ET356" s="85"/>
      <c r="EU356" s="85"/>
      <c r="EV356" s="85"/>
      <c r="EW356" s="85"/>
      <c r="EX356" s="85"/>
      <c r="EY356" s="85"/>
      <c r="EZ356" s="85"/>
      <c r="FA356" s="85"/>
      <c r="FB356" s="85"/>
      <c r="FC356" s="85"/>
    </row>
    <row r="357" spans="25:159" x14ac:dyDescent="0.2">
      <c r="Y357" s="85"/>
      <c r="Z357" s="85"/>
      <c r="AA357" s="85"/>
      <c r="AB357" s="85"/>
      <c r="AC357" s="85"/>
      <c r="AD357" s="85"/>
      <c r="AE357" s="85"/>
      <c r="AF357" s="85"/>
      <c r="AG357" s="85"/>
      <c r="AH357" s="85"/>
      <c r="AI357" s="85"/>
      <c r="AJ357" s="85"/>
      <c r="AK357" s="85"/>
      <c r="AL357" s="85"/>
      <c r="AM357" s="85"/>
      <c r="AN357" s="85"/>
      <c r="AO357" s="85"/>
      <c r="AP357" s="85"/>
      <c r="AQ357" s="85"/>
      <c r="AR357" s="85"/>
      <c r="AS357" s="85"/>
      <c r="AT357" s="85"/>
      <c r="AU357" s="85"/>
      <c r="AV357" s="85"/>
      <c r="AW357" s="85"/>
      <c r="AX357" s="85"/>
      <c r="AY357" s="85"/>
      <c r="AZ357" s="85"/>
      <c r="BA357" s="85"/>
      <c r="BB357" s="85"/>
      <c r="BC357" s="85"/>
      <c r="BD357" s="85"/>
      <c r="BE357" s="85"/>
      <c r="BF357" s="85"/>
      <c r="BG357" s="85"/>
      <c r="BH357" s="85"/>
      <c r="BI357" s="85"/>
      <c r="BJ357" s="85"/>
      <c r="BK357" s="85"/>
      <c r="BL357" s="85"/>
      <c r="BM357" s="85"/>
      <c r="BN357" s="85"/>
      <c r="BO357" s="85"/>
      <c r="BP357" s="85"/>
      <c r="BQ357" s="85"/>
      <c r="BR357" s="85"/>
      <c r="BS357" s="85"/>
      <c r="BT357" s="85"/>
      <c r="BU357" s="85"/>
      <c r="BV357" s="85"/>
      <c r="BW357" s="85"/>
      <c r="BX357" s="85"/>
      <c r="BY357" s="85"/>
      <c r="BZ357" s="85"/>
      <c r="CA357" s="85"/>
      <c r="CB357" s="85"/>
      <c r="CC357" s="85"/>
      <c r="CD357" s="85"/>
      <c r="CE357" s="85"/>
      <c r="CF357" s="85"/>
      <c r="CG357" s="85"/>
      <c r="CH357" s="85"/>
      <c r="CI357" s="85"/>
      <c r="CJ357" s="85"/>
      <c r="CK357" s="85"/>
      <c r="CL357" s="85"/>
      <c r="CM357" s="85"/>
      <c r="CN357" s="85"/>
      <c r="CO357" s="85"/>
      <c r="CP357" s="85"/>
      <c r="CQ357" s="85"/>
      <c r="CR357" s="85"/>
      <c r="CS357" s="85"/>
      <c r="CT357" s="85"/>
      <c r="CU357" s="85"/>
      <c r="CV357" s="85"/>
      <c r="CW357" s="85"/>
      <c r="CX357" s="85"/>
      <c r="CY357" s="85"/>
      <c r="CZ357" s="85"/>
      <c r="DA357" s="85"/>
      <c r="DB357" s="85"/>
      <c r="DC357" s="85"/>
      <c r="DD357" s="85"/>
      <c r="DE357" s="85"/>
      <c r="DF357" s="85"/>
      <c r="DG357" s="85"/>
      <c r="DH357" s="85"/>
      <c r="DI357" s="85"/>
      <c r="DJ357" s="85"/>
      <c r="DK357" s="85"/>
      <c r="DL357" s="85"/>
      <c r="DM357" s="85"/>
      <c r="DN357" s="85"/>
      <c r="DO357" s="85"/>
      <c r="DP357" s="85"/>
      <c r="DQ357" s="85"/>
      <c r="DR357" s="85"/>
      <c r="DS357" s="85"/>
      <c r="DT357" s="85"/>
      <c r="DU357" s="85"/>
      <c r="DV357" s="85"/>
      <c r="DW357" s="85"/>
      <c r="DX357" s="85"/>
      <c r="DY357" s="85"/>
      <c r="DZ357" s="85"/>
      <c r="EA357" s="85"/>
      <c r="EB357" s="85"/>
      <c r="EC357" s="85"/>
      <c r="ED357" s="85"/>
      <c r="EE357" s="85"/>
      <c r="EF357" s="85"/>
      <c r="EG357" s="85"/>
      <c r="EH357" s="85"/>
      <c r="EI357" s="85"/>
      <c r="EJ357" s="85"/>
      <c r="EK357" s="85"/>
      <c r="EL357" s="85"/>
      <c r="EM357" s="85"/>
      <c r="EN357" s="85"/>
      <c r="EO357" s="85"/>
      <c r="EP357" s="85"/>
      <c r="EQ357" s="85"/>
      <c r="ER357" s="85"/>
      <c r="ES357" s="85"/>
      <c r="ET357" s="85"/>
      <c r="EU357" s="85"/>
      <c r="EV357" s="85"/>
      <c r="EW357" s="85"/>
      <c r="EX357" s="85"/>
      <c r="EY357" s="85"/>
      <c r="EZ357" s="85"/>
      <c r="FA357" s="85"/>
      <c r="FB357" s="85"/>
      <c r="FC357" s="85"/>
    </row>
    <row r="358" spans="25:159" x14ac:dyDescent="0.2"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  <c r="AI358" s="85"/>
      <c r="AJ358" s="85"/>
      <c r="AK358" s="85"/>
      <c r="AL358" s="85"/>
      <c r="AM358" s="85"/>
      <c r="AN358" s="85"/>
      <c r="AO358" s="85"/>
      <c r="AP358" s="85"/>
      <c r="AQ358" s="85"/>
      <c r="AR358" s="85"/>
      <c r="AS358" s="85"/>
      <c r="AT358" s="85"/>
      <c r="AU358" s="85"/>
      <c r="AV358" s="85"/>
      <c r="AW358" s="85"/>
      <c r="AX358" s="85"/>
      <c r="AY358" s="85"/>
      <c r="AZ358" s="85"/>
      <c r="BA358" s="85"/>
      <c r="BB358" s="85"/>
      <c r="BC358" s="85"/>
      <c r="BD358" s="85"/>
      <c r="BE358" s="85"/>
      <c r="BF358" s="85"/>
      <c r="BG358" s="85"/>
      <c r="BH358" s="85"/>
      <c r="BI358" s="85"/>
      <c r="BJ358" s="85"/>
      <c r="BK358" s="85"/>
      <c r="BL358" s="85"/>
      <c r="BM358" s="85"/>
      <c r="BN358" s="85"/>
      <c r="BO358" s="85"/>
      <c r="BP358" s="85"/>
      <c r="BQ358" s="85"/>
      <c r="BR358" s="85"/>
      <c r="BS358" s="85"/>
      <c r="BT358" s="85"/>
      <c r="BU358" s="85"/>
      <c r="BV358" s="85"/>
      <c r="BW358" s="85"/>
      <c r="BX358" s="85"/>
      <c r="BY358" s="85"/>
      <c r="BZ358" s="85"/>
      <c r="CA358" s="85"/>
      <c r="CB358" s="85"/>
      <c r="CC358" s="85"/>
      <c r="CD358" s="85"/>
      <c r="CE358" s="85"/>
      <c r="CF358" s="85"/>
      <c r="CG358" s="85"/>
      <c r="CH358" s="85"/>
      <c r="CI358" s="85"/>
      <c r="CJ358" s="85"/>
      <c r="CK358" s="85"/>
      <c r="CL358" s="85"/>
      <c r="CM358" s="85"/>
      <c r="CN358" s="85"/>
      <c r="CO358" s="85"/>
      <c r="CP358" s="85"/>
      <c r="CQ358" s="85"/>
      <c r="CR358" s="85"/>
      <c r="CS358" s="85"/>
      <c r="CT358" s="85"/>
      <c r="CU358" s="85"/>
      <c r="CV358" s="85"/>
      <c r="CW358" s="85"/>
      <c r="CX358" s="85"/>
      <c r="CY358" s="85"/>
      <c r="CZ358" s="85"/>
      <c r="DA358" s="85"/>
      <c r="DB358" s="85"/>
      <c r="DC358" s="85"/>
      <c r="DD358" s="85"/>
      <c r="DE358" s="85"/>
      <c r="DF358" s="85"/>
      <c r="DG358" s="85"/>
      <c r="DH358" s="85"/>
      <c r="DI358" s="85"/>
      <c r="DJ358" s="85"/>
      <c r="DK358" s="85"/>
      <c r="DL358" s="85"/>
      <c r="DM358" s="85"/>
      <c r="DN358" s="85"/>
      <c r="DO358" s="85"/>
      <c r="DP358" s="85"/>
      <c r="DQ358" s="85"/>
      <c r="DR358" s="85"/>
      <c r="DS358" s="85"/>
      <c r="DT358" s="85"/>
      <c r="DU358" s="85"/>
      <c r="DV358" s="85"/>
      <c r="DW358" s="85"/>
      <c r="DX358" s="85"/>
      <c r="DY358" s="85"/>
      <c r="DZ358" s="85"/>
      <c r="EA358" s="85"/>
      <c r="EB358" s="85"/>
      <c r="EC358" s="85"/>
      <c r="ED358" s="85"/>
      <c r="EE358" s="85"/>
      <c r="EF358" s="85"/>
      <c r="EG358" s="85"/>
      <c r="EH358" s="85"/>
      <c r="EI358" s="85"/>
      <c r="EJ358" s="85"/>
      <c r="EK358" s="85"/>
      <c r="EL358" s="85"/>
      <c r="EM358" s="85"/>
      <c r="EN358" s="85"/>
      <c r="EO358" s="85"/>
      <c r="EP358" s="85"/>
      <c r="EQ358" s="85"/>
      <c r="ER358" s="85"/>
      <c r="ES358" s="85"/>
      <c r="ET358" s="85"/>
      <c r="EU358" s="85"/>
      <c r="EV358" s="85"/>
      <c r="EW358" s="85"/>
      <c r="EX358" s="85"/>
      <c r="EY358" s="85"/>
      <c r="EZ358" s="85"/>
      <c r="FA358" s="85"/>
      <c r="FB358" s="85"/>
      <c r="FC358" s="85"/>
    </row>
    <row r="359" spans="25:159" x14ac:dyDescent="0.2"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  <c r="AN359" s="85"/>
      <c r="AO359" s="85"/>
      <c r="AP359" s="85"/>
      <c r="AQ359" s="85"/>
      <c r="AR359" s="85"/>
      <c r="AS359" s="85"/>
      <c r="AT359" s="85"/>
      <c r="AU359" s="85"/>
      <c r="AV359" s="85"/>
      <c r="AW359" s="85"/>
      <c r="AX359" s="85"/>
      <c r="AY359" s="85"/>
      <c r="AZ359" s="85"/>
      <c r="BA359" s="85"/>
      <c r="BB359" s="85"/>
      <c r="BC359" s="85"/>
      <c r="BD359" s="85"/>
      <c r="BE359" s="85"/>
      <c r="BF359" s="85"/>
      <c r="BG359" s="85"/>
      <c r="BH359" s="85"/>
      <c r="BI359" s="85"/>
      <c r="BJ359" s="85"/>
      <c r="BK359" s="85"/>
      <c r="BL359" s="85"/>
      <c r="BM359" s="85"/>
      <c r="BN359" s="85"/>
      <c r="BO359" s="85"/>
      <c r="BP359" s="85"/>
      <c r="BQ359" s="85"/>
      <c r="BR359" s="85"/>
      <c r="BS359" s="85"/>
      <c r="BT359" s="85"/>
      <c r="BU359" s="85"/>
      <c r="BV359" s="85"/>
      <c r="BW359" s="85"/>
      <c r="BX359" s="85"/>
      <c r="BY359" s="85"/>
      <c r="BZ359" s="85"/>
      <c r="CA359" s="85"/>
      <c r="CB359" s="85"/>
      <c r="CC359" s="85"/>
      <c r="CD359" s="85"/>
      <c r="CE359" s="85"/>
      <c r="CF359" s="85"/>
      <c r="CG359" s="85"/>
      <c r="CH359" s="85"/>
      <c r="CI359" s="85"/>
      <c r="CJ359" s="85"/>
      <c r="CK359" s="85"/>
      <c r="CL359" s="85"/>
      <c r="CM359" s="85"/>
      <c r="CN359" s="85"/>
      <c r="CO359" s="85"/>
      <c r="CP359" s="85"/>
      <c r="CQ359" s="85"/>
      <c r="CR359" s="85"/>
      <c r="CS359" s="85"/>
      <c r="CT359" s="85"/>
      <c r="CU359" s="85"/>
      <c r="CV359" s="85"/>
      <c r="CW359" s="85"/>
      <c r="CX359" s="85"/>
      <c r="CY359" s="85"/>
      <c r="CZ359" s="85"/>
      <c r="DA359" s="85"/>
      <c r="DB359" s="85"/>
      <c r="DC359" s="85"/>
      <c r="DD359" s="85"/>
      <c r="DE359" s="85"/>
      <c r="DF359" s="85"/>
      <c r="DG359" s="85"/>
      <c r="DH359" s="85"/>
      <c r="DI359" s="85"/>
      <c r="DJ359" s="85"/>
      <c r="DK359" s="85"/>
      <c r="DL359" s="85"/>
      <c r="DM359" s="85"/>
      <c r="DN359" s="85"/>
      <c r="DO359" s="85"/>
      <c r="DP359" s="85"/>
      <c r="DQ359" s="85"/>
      <c r="DR359" s="85"/>
      <c r="DS359" s="85"/>
      <c r="DT359" s="85"/>
      <c r="DU359" s="85"/>
      <c r="DV359" s="85"/>
      <c r="DW359" s="85"/>
      <c r="DX359" s="85"/>
      <c r="DY359" s="85"/>
      <c r="DZ359" s="85"/>
      <c r="EA359" s="85"/>
      <c r="EB359" s="85"/>
      <c r="EC359" s="85"/>
      <c r="ED359" s="85"/>
      <c r="EE359" s="85"/>
      <c r="EF359" s="85"/>
      <c r="EG359" s="85"/>
      <c r="EH359" s="85"/>
      <c r="EI359" s="85"/>
      <c r="EJ359" s="85"/>
      <c r="EK359" s="85"/>
      <c r="EL359" s="85"/>
      <c r="EM359" s="85"/>
      <c r="EN359" s="85"/>
      <c r="EO359" s="85"/>
      <c r="EP359" s="85"/>
      <c r="EQ359" s="85"/>
      <c r="ER359" s="85"/>
      <c r="ES359" s="85"/>
      <c r="ET359" s="85"/>
      <c r="EU359" s="85"/>
      <c r="EV359" s="85"/>
      <c r="EW359" s="85"/>
      <c r="EX359" s="85"/>
      <c r="EY359" s="85"/>
      <c r="EZ359" s="85"/>
      <c r="FA359" s="85"/>
      <c r="FB359" s="85"/>
      <c r="FC359" s="85"/>
    </row>
    <row r="360" spans="25:159" x14ac:dyDescent="0.2">
      <c r="Y360" s="85"/>
      <c r="Z360" s="85"/>
      <c r="AA360" s="85"/>
      <c r="AB360" s="85"/>
      <c r="AC360" s="85"/>
      <c r="AD360" s="85"/>
      <c r="AE360" s="85"/>
      <c r="AF360" s="85"/>
      <c r="AG360" s="85"/>
      <c r="AH360" s="85"/>
      <c r="AI360" s="85"/>
      <c r="AJ360" s="85"/>
      <c r="AK360" s="85"/>
      <c r="AL360" s="85"/>
      <c r="AM360" s="85"/>
      <c r="AN360" s="85"/>
      <c r="AO360" s="85"/>
      <c r="AP360" s="85"/>
      <c r="AQ360" s="85"/>
      <c r="AR360" s="85"/>
      <c r="AS360" s="85"/>
      <c r="AT360" s="85"/>
      <c r="AU360" s="85"/>
      <c r="AV360" s="85"/>
      <c r="AW360" s="85"/>
      <c r="AX360" s="85"/>
      <c r="AY360" s="85"/>
      <c r="AZ360" s="85"/>
      <c r="BA360" s="85"/>
      <c r="BB360" s="85"/>
      <c r="BC360" s="85"/>
      <c r="BD360" s="85"/>
      <c r="BE360" s="85"/>
      <c r="BF360" s="85"/>
      <c r="BG360" s="85"/>
      <c r="BH360" s="85"/>
      <c r="BI360" s="85"/>
      <c r="BJ360" s="85"/>
      <c r="BK360" s="85"/>
      <c r="BL360" s="85"/>
      <c r="BM360" s="85"/>
      <c r="BN360" s="85"/>
      <c r="BO360" s="85"/>
      <c r="BP360" s="85"/>
      <c r="BQ360" s="85"/>
      <c r="BR360" s="85"/>
      <c r="BS360" s="85"/>
      <c r="BT360" s="85"/>
      <c r="BU360" s="85"/>
      <c r="BV360" s="85"/>
      <c r="BW360" s="85"/>
      <c r="BX360" s="85"/>
      <c r="BY360" s="85"/>
      <c r="BZ360" s="85"/>
      <c r="CA360" s="85"/>
      <c r="CB360" s="85"/>
      <c r="CC360" s="85"/>
      <c r="CD360" s="85"/>
      <c r="CE360" s="85"/>
      <c r="CF360" s="85"/>
      <c r="CG360" s="85"/>
      <c r="CH360" s="85"/>
      <c r="CI360" s="85"/>
      <c r="CJ360" s="85"/>
      <c r="CK360" s="85"/>
      <c r="CL360" s="85"/>
      <c r="CM360" s="85"/>
      <c r="CN360" s="85"/>
      <c r="CO360" s="85"/>
      <c r="CP360" s="85"/>
      <c r="CQ360" s="85"/>
      <c r="CR360" s="85"/>
      <c r="CS360" s="85"/>
      <c r="CT360" s="85"/>
      <c r="CU360" s="85"/>
      <c r="CV360" s="85"/>
      <c r="CW360" s="85"/>
      <c r="CX360" s="85"/>
      <c r="CY360" s="85"/>
      <c r="CZ360" s="85"/>
      <c r="DA360" s="85"/>
      <c r="DB360" s="85"/>
      <c r="DC360" s="85"/>
      <c r="DD360" s="85"/>
      <c r="DE360" s="85"/>
      <c r="DF360" s="85"/>
      <c r="DG360" s="85"/>
      <c r="DH360" s="85"/>
      <c r="DI360" s="85"/>
      <c r="DJ360" s="85"/>
      <c r="DK360" s="85"/>
      <c r="DL360" s="85"/>
      <c r="DM360" s="85"/>
      <c r="DN360" s="85"/>
      <c r="DO360" s="85"/>
      <c r="DP360" s="85"/>
      <c r="DQ360" s="85"/>
      <c r="DR360" s="85"/>
      <c r="DS360" s="85"/>
      <c r="DT360" s="85"/>
      <c r="DU360" s="85"/>
      <c r="DV360" s="85"/>
      <c r="DW360" s="85"/>
      <c r="DX360" s="85"/>
      <c r="DY360" s="85"/>
      <c r="DZ360" s="85"/>
      <c r="EA360" s="85"/>
      <c r="EB360" s="85"/>
      <c r="EC360" s="85"/>
      <c r="ED360" s="85"/>
      <c r="EE360" s="85"/>
      <c r="EF360" s="85"/>
      <c r="EG360" s="85"/>
      <c r="EH360" s="85"/>
      <c r="EI360" s="85"/>
      <c r="EJ360" s="85"/>
      <c r="EK360" s="85"/>
      <c r="EL360" s="85"/>
      <c r="EM360" s="85"/>
      <c r="EN360" s="85"/>
      <c r="EO360" s="85"/>
      <c r="EP360" s="85"/>
      <c r="EQ360" s="85"/>
      <c r="ER360" s="85"/>
      <c r="ES360" s="85"/>
      <c r="ET360" s="85"/>
      <c r="EU360" s="85"/>
      <c r="EV360" s="85"/>
      <c r="EW360" s="85"/>
      <c r="EX360" s="85"/>
      <c r="EY360" s="85"/>
      <c r="EZ360" s="85"/>
      <c r="FA360" s="85"/>
      <c r="FB360" s="85"/>
      <c r="FC360" s="85"/>
    </row>
    <row r="361" spans="25:159" x14ac:dyDescent="0.2"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  <c r="AN361" s="85"/>
      <c r="AO361" s="85"/>
      <c r="AP361" s="85"/>
      <c r="AQ361" s="85"/>
      <c r="AR361" s="85"/>
      <c r="AS361" s="85"/>
      <c r="AT361" s="85"/>
      <c r="AU361" s="85"/>
      <c r="AV361" s="85"/>
      <c r="AW361" s="85"/>
      <c r="AX361" s="85"/>
      <c r="AY361" s="85"/>
      <c r="AZ361" s="85"/>
      <c r="BA361" s="85"/>
      <c r="BB361" s="85"/>
      <c r="BC361" s="85"/>
      <c r="BD361" s="85"/>
      <c r="BE361" s="85"/>
      <c r="BF361" s="85"/>
      <c r="BG361" s="85"/>
      <c r="BH361" s="85"/>
      <c r="BI361" s="85"/>
      <c r="BJ361" s="85"/>
      <c r="BK361" s="85"/>
      <c r="BL361" s="85"/>
      <c r="BM361" s="85"/>
      <c r="BN361" s="85"/>
      <c r="BO361" s="85"/>
      <c r="BP361" s="85"/>
      <c r="BQ361" s="85"/>
      <c r="BR361" s="85"/>
      <c r="BS361" s="85"/>
      <c r="BT361" s="85"/>
      <c r="BU361" s="85"/>
      <c r="BV361" s="85"/>
      <c r="BW361" s="85"/>
      <c r="BX361" s="85"/>
      <c r="BY361" s="85"/>
      <c r="BZ361" s="85"/>
      <c r="CA361" s="85"/>
      <c r="CB361" s="85"/>
      <c r="CC361" s="85"/>
      <c r="CD361" s="85"/>
      <c r="CE361" s="85"/>
      <c r="CF361" s="85"/>
      <c r="CG361" s="85"/>
      <c r="CH361" s="85"/>
      <c r="CI361" s="85"/>
      <c r="CJ361" s="85"/>
      <c r="CK361" s="85"/>
      <c r="CL361" s="85"/>
      <c r="CM361" s="85"/>
      <c r="CN361" s="85"/>
      <c r="CO361" s="85"/>
      <c r="CP361" s="85"/>
      <c r="CQ361" s="85"/>
      <c r="CR361" s="85"/>
      <c r="CS361" s="85"/>
      <c r="CT361" s="85"/>
      <c r="CU361" s="85"/>
      <c r="CV361" s="85"/>
      <c r="CW361" s="85"/>
      <c r="CX361" s="85"/>
      <c r="CY361" s="85"/>
      <c r="CZ361" s="85"/>
      <c r="DA361" s="85"/>
      <c r="DB361" s="85"/>
      <c r="DC361" s="85"/>
      <c r="DD361" s="85"/>
      <c r="DE361" s="85"/>
      <c r="DF361" s="85"/>
      <c r="DG361" s="85"/>
      <c r="DH361" s="85"/>
      <c r="DI361" s="85"/>
      <c r="DJ361" s="85"/>
      <c r="DK361" s="85"/>
      <c r="DL361" s="85"/>
      <c r="DM361" s="85"/>
      <c r="DN361" s="85"/>
      <c r="DO361" s="85"/>
      <c r="DP361" s="85"/>
      <c r="DQ361" s="85"/>
      <c r="DR361" s="85"/>
      <c r="DS361" s="85"/>
      <c r="DT361" s="85"/>
      <c r="DU361" s="85"/>
      <c r="DV361" s="85"/>
      <c r="DW361" s="85"/>
      <c r="DX361" s="85"/>
      <c r="DY361" s="85"/>
      <c r="DZ361" s="85"/>
      <c r="EA361" s="85"/>
      <c r="EB361" s="85"/>
      <c r="EC361" s="85"/>
      <c r="ED361" s="85"/>
      <c r="EE361" s="85"/>
      <c r="EF361" s="85"/>
      <c r="EG361" s="85"/>
      <c r="EH361" s="85"/>
      <c r="EI361" s="85"/>
      <c r="EJ361" s="85"/>
      <c r="EK361" s="85"/>
      <c r="EL361" s="85"/>
      <c r="EM361" s="85"/>
      <c r="EN361" s="85"/>
      <c r="EO361" s="85"/>
      <c r="EP361" s="85"/>
      <c r="EQ361" s="85"/>
      <c r="ER361" s="85"/>
      <c r="ES361" s="85"/>
      <c r="ET361" s="85"/>
      <c r="EU361" s="85"/>
      <c r="EV361" s="85"/>
      <c r="EW361" s="85"/>
      <c r="EX361" s="85"/>
      <c r="EY361" s="85"/>
      <c r="EZ361" s="85"/>
      <c r="FA361" s="85"/>
      <c r="FB361" s="85"/>
      <c r="FC361" s="85"/>
    </row>
    <row r="362" spans="25:159" x14ac:dyDescent="0.2">
      <c r="Y362" s="85"/>
      <c r="Z362" s="85"/>
      <c r="AA362" s="85"/>
      <c r="AB362" s="85"/>
      <c r="AC362" s="85"/>
      <c r="AD362" s="85"/>
      <c r="AE362" s="85"/>
      <c r="AF362" s="85"/>
      <c r="AG362" s="85"/>
      <c r="AH362" s="85"/>
      <c r="AI362" s="85"/>
      <c r="AJ362" s="85"/>
      <c r="AK362" s="85"/>
      <c r="AL362" s="85"/>
      <c r="AM362" s="85"/>
      <c r="AN362" s="85"/>
      <c r="AO362" s="85"/>
      <c r="AP362" s="85"/>
      <c r="AQ362" s="85"/>
      <c r="AR362" s="85"/>
      <c r="AS362" s="85"/>
      <c r="AT362" s="85"/>
      <c r="AU362" s="85"/>
      <c r="AV362" s="85"/>
      <c r="AW362" s="85"/>
      <c r="AX362" s="85"/>
      <c r="AY362" s="85"/>
      <c r="AZ362" s="85"/>
      <c r="BA362" s="85"/>
      <c r="BB362" s="85"/>
      <c r="BC362" s="85"/>
      <c r="BD362" s="85"/>
      <c r="BE362" s="85"/>
      <c r="BF362" s="85"/>
      <c r="BG362" s="85"/>
      <c r="BH362" s="85"/>
      <c r="BI362" s="85"/>
      <c r="BJ362" s="85"/>
      <c r="BK362" s="85"/>
      <c r="BL362" s="85"/>
      <c r="BM362" s="85"/>
      <c r="BN362" s="85"/>
      <c r="BO362" s="85"/>
      <c r="BP362" s="85"/>
      <c r="BQ362" s="85"/>
      <c r="BR362" s="85"/>
      <c r="BS362" s="85"/>
      <c r="BT362" s="85"/>
      <c r="BU362" s="85"/>
      <c r="BV362" s="85"/>
      <c r="BW362" s="85"/>
      <c r="BX362" s="85"/>
      <c r="BY362" s="85"/>
      <c r="BZ362" s="85"/>
      <c r="CA362" s="85"/>
      <c r="CB362" s="85"/>
      <c r="CC362" s="85"/>
      <c r="CD362" s="85"/>
      <c r="CE362" s="85"/>
      <c r="CF362" s="85"/>
      <c r="CG362" s="85"/>
      <c r="CH362" s="85"/>
      <c r="CI362" s="85"/>
      <c r="CJ362" s="85"/>
      <c r="CK362" s="85"/>
      <c r="CL362" s="85"/>
      <c r="CM362" s="85"/>
      <c r="CN362" s="85"/>
      <c r="CO362" s="85"/>
      <c r="CP362" s="85"/>
      <c r="CQ362" s="85"/>
      <c r="CR362" s="85"/>
      <c r="CS362" s="85"/>
      <c r="CT362" s="85"/>
      <c r="CU362" s="85"/>
      <c r="CV362" s="85"/>
      <c r="CW362" s="85"/>
      <c r="CX362" s="85"/>
      <c r="CY362" s="85"/>
      <c r="CZ362" s="85"/>
      <c r="DA362" s="85"/>
      <c r="DB362" s="85"/>
      <c r="DC362" s="85"/>
      <c r="DD362" s="85"/>
      <c r="DE362" s="85"/>
      <c r="DF362" s="85"/>
      <c r="DG362" s="85"/>
      <c r="DH362" s="85"/>
      <c r="DI362" s="85"/>
      <c r="DJ362" s="85"/>
      <c r="DK362" s="85"/>
      <c r="DL362" s="85"/>
      <c r="DM362" s="85"/>
      <c r="DN362" s="85"/>
      <c r="DO362" s="85"/>
      <c r="DP362" s="85"/>
      <c r="DQ362" s="85"/>
      <c r="DR362" s="85"/>
      <c r="DS362" s="85"/>
      <c r="DT362" s="85"/>
      <c r="DU362" s="85"/>
      <c r="DV362" s="85"/>
      <c r="DW362" s="85"/>
      <c r="DX362" s="85"/>
      <c r="DY362" s="85"/>
      <c r="DZ362" s="85"/>
      <c r="EA362" s="85"/>
      <c r="EB362" s="85"/>
      <c r="EC362" s="85"/>
      <c r="ED362" s="85"/>
      <c r="EE362" s="85"/>
      <c r="EF362" s="85"/>
      <c r="EG362" s="85"/>
      <c r="EH362" s="85"/>
      <c r="EI362" s="85"/>
      <c r="EJ362" s="85"/>
      <c r="EK362" s="85"/>
      <c r="EL362" s="85"/>
      <c r="EM362" s="85"/>
      <c r="EN362" s="85"/>
      <c r="EO362" s="85"/>
      <c r="EP362" s="85"/>
      <c r="EQ362" s="85"/>
      <c r="ER362" s="85"/>
      <c r="ES362" s="85"/>
      <c r="ET362" s="85"/>
      <c r="EU362" s="85"/>
      <c r="EV362" s="85"/>
      <c r="EW362" s="85"/>
      <c r="EX362" s="85"/>
      <c r="EY362" s="85"/>
      <c r="EZ362" s="85"/>
      <c r="FA362" s="85"/>
      <c r="FB362" s="85"/>
      <c r="FC362" s="85"/>
    </row>
    <row r="363" spans="25:159" x14ac:dyDescent="0.2">
      <c r="Y363" s="85"/>
      <c r="Z363" s="85"/>
      <c r="AA363" s="85"/>
      <c r="AB363" s="85"/>
      <c r="AC363" s="85"/>
      <c r="AD363" s="85"/>
      <c r="AE363" s="85"/>
      <c r="AF363" s="85"/>
      <c r="AG363" s="85"/>
      <c r="AH363" s="85"/>
      <c r="AI363" s="85"/>
      <c r="AJ363" s="85"/>
      <c r="AK363" s="85"/>
      <c r="AL363" s="85"/>
      <c r="AM363" s="85"/>
      <c r="AN363" s="85"/>
      <c r="AO363" s="85"/>
      <c r="AP363" s="85"/>
      <c r="AQ363" s="85"/>
      <c r="AR363" s="85"/>
      <c r="AS363" s="85"/>
      <c r="AT363" s="85"/>
      <c r="AU363" s="85"/>
      <c r="AV363" s="85"/>
      <c r="AW363" s="85"/>
      <c r="AX363" s="85"/>
      <c r="AY363" s="85"/>
      <c r="AZ363" s="85"/>
      <c r="BA363" s="85"/>
      <c r="BB363" s="85"/>
      <c r="BC363" s="85"/>
      <c r="BD363" s="85"/>
      <c r="BE363" s="85"/>
      <c r="BF363" s="85"/>
      <c r="BG363" s="85"/>
      <c r="BH363" s="85"/>
      <c r="BI363" s="85"/>
      <c r="BJ363" s="85"/>
      <c r="BK363" s="85"/>
      <c r="BL363" s="85"/>
      <c r="BM363" s="85"/>
      <c r="BN363" s="85"/>
      <c r="BO363" s="85"/>
      <c r="BP363" s="85"/>
      <c r="BQ363" s="85"/>
      <c r="BR363" s="85"/>
      <c r="BS363" s="85"/>
      <c r="BT363" s="85"/>
      <c r="BU363" s="85"/>
      <c r="BV363" s="85"/>
      <c r="BW363" s="85"/>
      <c r="BX363" s="85"/>
      <c r="BY363" s="85"/>
      <c r="BZ363" s="85"/>
      <c r="CA363" s="85"/>
      <c r="CB363" s="85"/>
      <c r="CC363" s="85"/>
      <c r="CD363" s="85"/>
      <c r="CE363" s="85"/>
      <c r="CF363" s="85"/>
      <c r="CG363" s="85"/>
      <c r="CH363" s="85"/>
      <c r="CI363" s="85"/>
      <c r="CJ363" s="85"/>
      <c r="CK363" s="85"/>
      <c r="CL363" s="85"/>
      <c r="CM363" s="85"/>
      <c r="CN363" s="85"/>
      <c r="CO363" s="85"/>
      <c r="CP363" s="85"/>
      <c r="CQ363" s="85"/>
      <c r="CR363" s="85"/>
      <c r="CS363" s="85"/>
      <c r="CT363" s="85"/>
      <c r="CU363" s="85"/>
      <c r="CV363" s="85"/>
      <c r="CW363" s="85"/>
      <c r="CX363" s="85"/>
      <c r="CY363" s="85"/>
      <c r="CZ363" s="85"/>
      <c r="DA363" s="85"/>
      <c r="DB363" s="85"/>
      <c r="DC363" s="85"/>
      <c r="DD363" s="85"/>
      <c r="DE363" s="85"/>
      <c r="DF363" s="85"/>
      <c r="DG363" s="85"/>
      <c r="DH363" s="85"/>
      <c r="DI363" s="85"/>
      <c r="DJ363" s="85"/>
      <c r="DK363" s="85"/>
      <c r="DL363" s="85"/>
      <c r="DM363" s="85"/>
      <c r="DN363" s="85"/>
      <c r="DO363" s="85"/>
      <c r="DP363" s="85"/>
      <c r="DQ363" s="85"/>
      <c r="DR363" s="85"/>
      <c r="DS363" s="85"/>
      <c r="DT363" s="85"/>
      <c r="DU363" s="85"/>
      <c r="DV363" s="85"/>
      <c r="DW363" s="85"/>
      <c r="DX363" s="85"/>
      <c r="DY363" s="85"/>
      <c r="DZ363" s="85"/>
      <c r="EA363" s="85"/>
      <c r="EB363" s="85"/>
      <c r="EC363" s="85"/>
      <c r="ED363" s="85"/>
      <c r="EE363" s="85"/>
      <c r="EF363" s="85"/>
      <c r="EG363" s="85"/>
      <c r="EH363" s="85"/>
      <c r="EI363" s="85"/>
      <c r="EJ363" s="85"/>
      <c r="EK363" s="85"/>
      <c r="EL363" s="85"/>
      <c r="EM363" s="85"/>
      <c r="EN363" s="85"/>
      <c r="EO363" s="85"/>
      <c r="EP363" s="85"/>
      <c r="EQ363" s="85"/>
      <c r="ER363" s="85"/>
      <c r="ES363" s="85"/>
      <c r="ET363" s="85"/>
      <c r="EU363" s="85"/>
      <c r="EV363" s="85"/>
      <c r="EW363" s="85"/>
      <c r="EX363" s="85"/>
      <c r="EY363" s="85"/>
      <c r="EZ363" s="85"/>
      <c r="FA363" s="85"/>
      <c r="FB363" s="85"/>
      <c r="FC363" s="85"/>
    </row>
    <row r="364" spans="25:159" x14ac:dyDescent="0.2">
      <c r="Y364" s="85"/>
      <c r="Z364" s="85"/>
      <c r="AA364" s="85"/>
      <c r="AB364" s="85"/>
      <c r="AC364" s="85"/>
      <c r="AD364" s="85"/>
      <c r="AE364" s="85"/>
      <c r="AF364" s="85"/>
      <c r="AG364" s="85"/>
      <c r="AH364" s="85"/>
      <c r="AI364" s="85"/>
      <c r="AJ364" s="85"/>
      <c r="AK364" s="85"/>
      <c r="AL364" s="85"/>
      <c r="AM364" s="85"/>
      <c r="AN364" s="85"/>
      <c r="AO364" s="85"/>
      <c r="AP364" s="85"/>
      <c r="AQ364" s="85"/>
      <c r="AR364" s="85"/>
      <c r="AS364" s="85"/>
      <c r="AT364" s="85"/>
      <c r="AU364" s="85"/>
      <c r="AV364" s="85"/>
      <c r="AW364" s="85"/>
      <c r="AX364" s="85"/>
      <c r="AY364" s="85"/>
      <c r="AZ364" s="85"/>
      <c r="BA364" s="85"/>
      <c r="BB364" s="85"/>
      <c r="BC364" s="85"/>
      <c r="BD364" s="85"/>
      <c r="BE364" s="85"/>
      <c r="BF364" s="85"/>
      <c r="BG364" s="85"/>
      <c r="BH364" s="85"/>
      <c r="BI364" s="85"/>
      <c r="BJ364" s="85"/>
      <c r="BK364" s="85"/>
      <c r="BL364" s="85"/>
      <c r="BM364" s="85"/>
      <c r="BN364" s="85"/>
      <c r="BO364" s="85"/>
      <c r="BP364" s="85"/>
      <c r="BQ364" s="85"/>
      <c r="BR364" s="85"/>
      <c r="BS364" s="85"/>
      <c r="BT364" s="85"/>
      <c r="BU364" s="85"/>
      <c r="BV364" s="85"/>
      <c r="BW364" s="85"/>
      <c r="BX364" s="85"/>
      <c r="BY364" s="85"/>
      <c r="BZ364" s="85"/>
      <c r="CA364" s="85"/>
      <c r="CB364" s="85"/>
      <c r="CC364" s="85"/>
      <c r="CD364" s="85"/>
      <c r="CE364" s="85"/>
      <c r="CF364" s="85"/>
      <c r="CG364" s="85"/>
      <c r="CH364" s="85"/>
      <c r="CI364" s="85"/>
      <c r="CJ364" s="85"/>
      <c r="CK364" s="85"/>
      <c r="CL364" s="85"/>
      <c r="CM364" s="85"/>
      <c r="CN364" s="85"/>
      <c r="CO364" s="85"/>
      <c r="CP364" s="85"/>
      <c r="CQ364" s="85"/>
      <c r="CR364" s="85"/>
      <c r="CS364" s="85"/>
      <c r="CT364" s="85"/>
      <c r="CU364" s="85"/>
      <c r="CV364" s="85"/>
      <c r="CW364" s="85"/>
      <c r="CX364" s="85"/>
      <c r="CY364" s="85"/>
      <c r="CZ364" s="85"/>
      <c r="DA364" s="85"/>
      <c r="DB364" s="85"/>
      <c r="DC364" s="85"/>
      <c r="DD364" s="85"/>
      <c r="DE364" s="85"/>
      <c r="DF364" s="85"/>
      <c r="DG364" s="85"/>
      <c r="DH364" s="85"/>
      <c r="DI364" s="85"/>
      <c r="DJ364" s="85"/>
      <c r="DK364" s="85"/>
      <c r="DL364" s="85"/>
      <c r="DM364" s="85"/>
      <c r="DN364" s="85"/>
      <c r="DO364" s="85"/>
      <c r="DP364" s="85"/>
      <c r="DQ364" s="85"/>
      <c r="DR364" s="85"/>
      <c r="DS364" s="85"/>
      <c r="DT364" s="85"/>
      <c r="DU364" s="85"/>
      <c r="DV364" s="85"/>
      <c r="DW364" s="85"/>
      <c r="DX364" s="85"/>
      <c r="DY364" s="85"/>
      <c r="DZ364" s="85"/>
      <c r="EA364" s="85"/>
      <c r="EB364" s="85"/>
      <c r="EC364" s="85"/>
      <c r="ED364" s="85"/>
      <c r="EE364" s="85"/>
      <c r="EF364" s="85"/>
      <c r="EG364" s="85"/>
      <c r="EH364" s="85"/>
      <c r="EI364" s="85"/>
      <c r="EJ364" s="85"/>
      <c r="EK364" s="85"/>
      <c r="EL364" s="85"/>
      <c r="EM364" s="85"/>
      <c r="EN364" s="85"/>
      <c r="EO364" s="85"/>
      <c r="EP364" s="85"/>
      <c r="EQ364" s="85"/>
      <c r="ER364" s="85"/>
      <c r="ES364" s="85"/>
      <c r="ET364" s="85"/>
      <c r="EU364" s="85"/>
      <c r="EV364" s="85"/>
      <c r="EW364" s="85"/>
      <c r="EX364" s="85"/>
      <c r="EY364" s="85"/>
      <c r="EZ364" s="85"/>
      <c r="FA364" s="85"/>
      <c r="FB364" s="85"/>
      <c r="FC364" s="85"/>
    </row>
    <row r="365" spans="25:159" x14ac:dyDescent="0.2">
      <c r="Y365" s="85"/>
      <c r="Z365" s="85"/>
      <c r="AA365" s="85"/>
      <c r="AB365" s="85"/>
      <c r="AC365" s="85"/>
      <c r="AD365" s="85"/>
      <c r="AE365" s="85"/>
      <c r="AF365" s="85"/>
      <c r="AG365" s="85"/>
      <c r="AH365" s="85"/>
      <c r="AI365" s="85"/>
      <c r="AJ365" s="85"/>
      <c r="AK365" s="85"/>
      <c r="AL365" s="85"/>
      <c r="AM365" s="85"/>
      <c r="AN365" s="85"/>
      <c r="AO365" s="85"/>
      <c r="AP365" s="85"/>
      <c r="AQ365" s="85"/>
      <c r="AR365" s="85"/>
      <c r="AS365" s="85"/>
      <c r="AT365" s="85"/>
      <c r="AU365" s="85"/>
      <c r="AV365" s="85"/>
      <c r="AW365" s="85"/>
      <c r="AX365" s="85"/>
      <c r="AY365" s="85"/>
      <c r="AZ365" s="85"/>
      <c r="BA365" s="85"/>
      <c r="BB365" s="85"/>
      <c r="BC365" s="85"/>
      <c r="BD365" s="85"/>
      <c r="BE365" s="85"/>
      <c r="BF365" s="85"/>
      <c r="BG365" s="85"/>
      <c r="BH365" s="85"/>
      <c r="BI365" s="85"/>
      <c r="BJ365" s="85"/>
      <c r="BK365" s="85"/>
      <c r="BL365" s="85"/>
      <c r="BM365" s="85"/>
      <c r="BN365" s="85"/>
      <c r="BO365" s="85"/>
      <c r="BP365" s="85"/>
      <c r="BQ365" s="85"/>
      <c r="BR365" s="85"/>
      <c r="BS365" s="85"/>
      <c r="BT365" s="85"/>
      <c r="BU365" s="85"/>
      <c r="BV365" s="85"/>
      <c r="BW365" s="85"/>
      <c r="BX365" s="85"/>
      <c r="BY365" s="85"/>
      <c r="BZ365" s="85"/>
      <c r="CA365" s="85"/>
      <c r="CB365" s="85"/>
      <c r="CC365" s="85"/>
      <c r="CD365" s="85"/>
      <c r="CE365" s="85"/>
      <c r="CF365" s="85"/>
      <c r="CG365" s="85"/>
      <c r="CH365" s="85"/>
      <c r="CI365" s="85"/>
      <c r="CJ365" s="85"/>
      <c r="CK365" s="85"/>
      <c r="CL365" s="85"/>
      <c r="CM365" s="85"/>
      <c r="CN365" s="85"/>
      <c r="CO365" s="85"/>
      <c r="CP365" s="85"/>
      <c r="CQ365" s="85"/>
      <c r="CR365" s="85"/>
      <c r="CS365" s="85"/>
      <c r="CT365" s="85"/>
      <c r="CU365" s="85"/>
      <c r="CV365" s="85"/>
      <c r="CW365" s="85"/>
      <c r="CX365" s="85"/>
      <c r="CY365" s="85"/>
      <c r="CZ365" s="85"/>
      <c r="DA365" s="85"/>
      <c r="DB365" s="85"/>
      <c r="DC365" s="85"/>
      <c r="DD365" s="85"/>
      <c r="DE365" s="85"/>
      <c r="DF365" s="85"/>
      <c r="DG365" s="85"/>
      <c r="DH365" s="85"/>
      <c r="DI365" s="85"/>
      <c r="DJ365" s="85"/>
      <c r="DK365" s="85"/>
      <c r="DL365" s="85"/>
      <c r="DM365" s="85"/>
      <c r="DN365" s="85"/>
      <c r="DO365" s="85"/>
      <c r="DP365" s="85"/>
      <c r="DQ365" s="85"/>
      <c r="DR365" s="85"/>
      <c r="DS365" s="85"/>
      <c r="DT365" s="85"/>
      <c r="DU365" s="85"/>
      <c r="DV365" s="85"/>
      <c r="DW365" s="85"/>
      <c r="DX365" s="85"/>
      <c r="DY365" s="85"/>
      <c r="DZ365" s="85"/>
      <c r="EA365" s="85"/>
      <c r="EB365" s="85"/>
      <c r="EC365" s="85"/>
      <c r="ED365" s="85"/>
      <c r="EE365" s="85"/>
      <c r="EF365" s="85"/>
      <c r="EG365" s="85"/>
      <c r="EH365" s="85"/>
      <c r="EI365" s="85"/>
      <c r="EJ365" s="85"/>
      <c r="EK365" s="85"/>
      <c r="EL365" s="85"/>
      <c r="EM365" s="85"/>
      <c r="EN365" s="85"/>
      <c r="EO365" s="85"/>
      <c r="EP365" s="85"/>
      <c r="EQ365" s="85"/>
      <c r="ER365" s="85"/>
      <c r="ES365" s="85"/>
      <c r="ET365" s="85"/>
      <c r="EU365" s="85"/>
      <c r="EV365" s="85"/>
      <c r="EW365" s="85"/>
      <c r="EX365" s="85"/>
      <c r="EY365" s="85"/>
      <c r="EZ365" s="85"/>
      <c r="FA365" s="85"/>
      <c r="FB365" s="85"/>
      <c r="FC365" s="85"/>
    </row>
    <row r="366" spans="25:159" x14ac:dyDescent="0.2">
      <c r="Y366" s="85"/>
      <c r="Z366" s="85"/>
      <c r="AA366" s="85"/>
      <c r="AB366" s="85"/>
      <c r="AC366" s="85"/>
      <c r="AD366" s="85"/>
      <c r="AE366" s="85"/>
      <c r="AF366" s="85"/>
      <c r="AG366" s="85"/>
      <c r="AH366" s="85"/>
      <c r="AI366" s="85"/>
      <c r="AJ366" s="85"/>
      <c r="AK366" s="85"/>
      <c r="AL366" s="85"/>
      <c r="AM366" s="85"/>
      <c r="AN366" s="85"/>
      <c r="AO366" s="85"/>
      <c r="AP366" s="85"/>
      <c r="AQ366" s="85"/>
      <c r="AR366" s="85"/>
      <c r="AS366" s="85"/>
      <c r="AT366" s="85"/>
      <c r="AU366" s="85"/>
      <c r="AV366" s="85"/>
      <c r="AW366" s="85"/>
      <c r="AX366" s="85"/>
      <c r="AY366" s="85"/>
      <c r="AZ366" s="85"/>
      <c r="BA366" s="85"/>
      <c r="BB366" s="85"/>
      <c r="BC366" s="85"/>
      <c r="BD366" s="85"/>
      <c r="BE366" s="85"/>
      <c r="BF366" s="85"/>
      <c r="BG366" s="85"/>
      <c r="BH366" s="85"/>
      <c r="BI366" s="85"/>
      <c r="BJ366" s="85"/>
      <c r="BK366" s="85"/>
      <c r="BL366" s="85"/>
      <c r="BM366" s="85"/>
      <c r="BN366" s="85"/>
      <c r="BO366" s="85"/>
      <c r="BP366" s="85"/>
      <c r="BQ366" s="85"/>
      <c r="BR366" s="85"/>
      <c r="BS366" s="85"/>
      <c r="BT366" s="85"/>
      <c r="BU366" s="85"/>
      <c r="BV366" s="85"/>
      <c r="BW366" s="85"/>
      <c r="BX366" s="85"/>
      <c r="BY366" s="85"/>
      <c r="BZ366" s="85"/>
      <c r="CA366" s="85"/>
      <c r="CB366" s="85"/>
      <c r="CC366" s="85"/>
      <c r="CD366" s="85"/>
      <c r="CE366" s="85"/>
      <c r="CF366" s="85"/>
      <c r="CG366" s="85"/>
      <c r="CH366" s="85"/>
      <c r="CI366" s="85"/>
      <c r="CJ366" s="85"/>
      <c r="CK366" s="85"/>
      <c r="CL366" s="85"/>
      <c r="CM366" s="85"/>
      <c r="CN366" s="85"/>
      <c r="CO366" s="85"/>
      <c r="CP366" s="85"/>
      <c r="CQ366" s="85"/>
      <c r="CR366" s="85"/>
      <c r="CS366" s="85"/>
      <c r="CT366" s="85"/>
      <c r="CU366" s="85"/>
      <c r="CV366" s="85"/>
      <c r="CW366" s="85"/>
      <c r="CX366" s="85"/>
      <c r="CY366" s="85"/>
      <c r="CZ366" s="85"/>
      <c r="DA366" s="85"/>
      <c r="DB366" s="85"/>
      <c r="DC366" s="85"/>
      <c r="DD366" s="85"/>
      <c r="DE366" s="85"/>
      <c r="DF366" s="85"/>
      <c r="DG366" s="85"/>
      <c r="DH366" s="85"/>
      <c r="DI366" s="85"/>
      <c r="DJ366" s="85"/>
      <c r="DK366" s="85"/>
      <c r="DL366" s="85"/>
      <c r="DM366" s="85"/>
      <c r="DN366" s="85"/>
      <c r="DO366" s="85"/>
      <c r="DP366" s="85"/>
      <c r="DQ366" s="85"/>
      <c r="DR366" s="85"/>
      <c r="DS366" s="85"/>
      <c r="DT366" s="85"/>
      <c r="DU366" s="85"/>
      <c r="DV366" s="85"/>
      <c r="DW366" s="85"/>
      <c r="DX366" s="85"/>
      <c r="DY366" s="85"/>
      <c r="DZ366" s="85"/>
      <c r="EA366" s="85"/>
      <c r="EB366" s="85"/>
      <c r="EC366" s="85"/>
      <c r="ED366" s="85"/>
      <c r="EE366" s="85"/>
      <c r="EF366" s="85"/>
      <c r="EG366" s="85"/>
      <c r="EH366" s="85"/>
      <c r="EI366" s="85"/>
      <c r="EJ366" s="85"/>
      <c r="EK366" s="85"/>
      <c r="EL366" s="85"/>
      <c r="EM366" s="85"/>
      <c r="EN366" s="85"/>
      <c r="EO366" s="85"/>
      <c r="EP366" s="85"/>
      <c r="EQ366" s="85"/>
      <c r="ER366" s="85"/>
      <c r="ES366" s="85"/>
      <c r="ET366" s="85"/>
      <c r="EU366" s="85"/>
      <c r="EV366" s="85"/>
      <c r="EW366" s="85"/>
      <c r="EX366" s="85"/>
      <c r="EY366" s="85"/>
      <c r="EZ366" s="85"/>
      <c r="FA366" s="85"/>
      <c r="FB366" s="85"/>
      <c r="FC366" s="85"/>
    </row>
    <row r="367" spans="25:159" x14ac:dyDescent="0.2">
      <c r="Y367" s="85"/>
      <c r="Z367" s="85"/>
      <c r="AA367" s="85"/>
      <c r="AB367" s="85"/>
      <c r="AC367" s="85"/>
      <c r="AD367" s="85"/>
      <c r="AE367" s="85"/>
      <c r="AF367" s="85"/>
      <c r="AG367" s="85"/>
      <c r="AH367" s="85"/>
      <c r="AI367" s="85"/>
      <c r="AJ367" s="85"/>
      <c r="AK367" s="85"/>
      <c r="AL367" s="85"/>
      <c r="AM367" s="85"/>
      <c r="AN367" s="85"/>
      <c r="AO367" s="85"/>
      <c r="AP367" s="85"/>
      <c r="AQ367" s="85"/>
      <c r="AR367" s="85"/>
      <c r="AS367" s="85"/>
      <c r="AT367" s="85"/>
      <c r="AU367" s="85"/>
      <c r="AV367" s="85"/>
      <c r="AW367" s="85"/>
      <c r="AX367" s="85"/>
      <c r="AY367" s="85"/>
      <c r="AZ367" s="85"/>
      <c r="BA367" s="85"/>
      <c r="BB367" s="85"/>
      <c r="BC367" s="85"/>
      <c r="BD367" s="85"/>
      <c r="BE367" s="85"/>
      <c r="BF367" s="85"/>
      <c r="BG367" s="85"/>
      <c r="BH367" s="85"/>
      <c r="BI367" s="85"/>
      <c r="BJ367" s="85"/>
      <c r="BK367" s="85"/>
      <c r="BL367" s="85"/>
      <c r="BM367" s="85"/>
      <c r="BN367" s="85"/>
      <c r="BO367" s="85"/>
      <c r="BP367" s="85"/>
      <c r="BQ367" s="85"/>
      <c r="BR367" s="85"/>
      <c r="BS367" s="85"/>
      <c r="BT367" s="85"/>
      <c r="BU367" s="85"/>
      <c r="BV367" s="85"/>
      <c r="BW367" s="85"/>
      <c r="BX367" s="85"/>
      <c r="BY367" s="85"/>
      <c r="BZ367" s="85"/>
      <c r="CA367" s="85"/>
      <c r="CB367" s="85"/>
      <c r="CC367" s="85"/>
      <c r="CD367" s="85"/>
      <c r="CE367" s="85"/>
      <c r="CF367" s="85"/>
      <c r="CG367" s="85"/>
      <c r="CH367" s="85"/>
      <c r="CI367" s="85"/>
      <c r="CJ367" s="85"/>
      <c r="CK367" s="85"/>
      <c r="CL367" s="85"/>
      <c r="CM367" s="85"/>
      <c r="CN367" s="85"/>
      <c r="CO367" s="85"/>
      <c r="CP367" s="85"/>
      <c r="CQ367" s="85"/>
      <c r="CR367" s="85"/>
      <c r="CS367" s="85"/>
      <c r="CT367" s="85"/>
      <c r="CU367" s="85"/>
      <c r="CV367" s="85"/>
      <c r="CW367" s="85"/>
      <c r="CX367" s="85"/>
      <c r="CY367" s="85"/>
      <c r="CZ367" s="85"/>
      <c r="DA367" s="85"/>
      <c r="DB367" s="85"/>
      <c r="DC367" s="85"/>
      <c r="DD367" s="85"/>
      <c r="DE367" s="85"/>
      <c r="DF367" s="85"/>
      <c r="DG367" s="85"/>
      <c r="DH367" s="85"/>
      <c r="DI367" s="85"/>
      <c r="DJ367" s="85"/>
      <c r="DK367" s="85"/>
      <c r="DL367" s="85"/>
      <c r="DM367" s="85"/>
      <c r="DN367" s="85"/>
      <c r="DO367" s="85"/>
      <c r="DP367" s="85"/>
      <c r="DQ367" s="85"/>
      <c r="DR367" s="85"/>
      <c r="DS367" s="85"/>
      <c r="DT367" s="85"/>
      <c r="DU367" s="85"/>
      <c r="DV367" s="85"/>
      <c r="DW367" s="85"/>
      <c r="DX367" s="85"/>
      <c r="DY367" s="85"/>
      <c r="DZ367" s="85"/>
      <c r="EA367" s="85"/>
      <c r="EB367" s="85"/>
      <c r="EC367" s="85"/>
      <c r="ED367" s="85"/>
      <c r="EE367" s="85"/>
      <c r="EF367" s="85"/>
      <c r="EG367" s="85"/>
      <c r="EH367" s="85"/>
      <c r="EI367" s="85"/>
      <c r="EJ367" s="85"/>
      <c r="EK367" s="85"/>
      <c r="EL367" s="85"/>
      <c r="EM367" s="85"/>
      <c r="EN367" s="85"/>
      <c r="EO367" s="85"/>
      <c r="EP367" s="85"/>
      <c r="EQ367" s="85"/>
      <c r="ER367" s="85"/>
      <c r="ES367" s="85"/>
      <c r="ET367" s="85"/>
      <c r="EU367" s="85"/>
      <c r="EV367" s="85"/>
      <c r="EW367" s="85"/>
      <c r="EX367" s="85"/>
      <c r="EY367" s="85"/>
      <c r="EZ367" s="85"/>
      <c r="FA367" s="85"/>
      <c r="FB367" s="85"/>
      <c r="FC367" s="85"/>
    </row>
    <row r="368" spans="25:159" x14ac:dyDescent="0.2">
      <c r="Y368" s="85"/>
    </row>
    <row r="369" spans="25:25" x14ac:dyDescent="0.2">
      <c r="Y369" s="85"/>
    </row>
    <row r="370" spans="25:25" x14ac:dyDescent="0.2">
      <c r="Y370" s="85"/>
    </row>
    <row r="371" spans="25:25" x14ac:dyDescent="0.2">
      <c r="Y371" s="85"/>
    </row>
    <row r="372" spans="25:25" x14ac:dyDescent="0.2">
      <c r="Y372" s="85"/>
    </row>
    <row r="373" spans="25:25" x14ac:dyDescent="0.2">
      <c r="Y373" s="85"/>
    </row>
    <row r="374" spans="25:25" x14ac:dyDescent="0.2">
      <c r="Y374" s="85"/>
    </row>
    <row r="375" spans="25:25" x14ac:dyDescent="0.2">
      <c r="Y375" s="85"/>
    </row>
  </sheetData>
  <mergeCells count="19">
    <mergeCell ref="A1:X2"/>
    <mergeCell ref="A3:X3"/>
    <mergeCell ref="K7:L7"/>
    <mergeCell ref="N7:O7"/>
    <mergeCell ref="Q7:R7"/>
    <mergeCell ref="T7:U7"/>
    <mergeCell ref="W7:X7"/>
    <mergeCell ref="C49:X49"/>
    <mergeCell ref="H8:I8"/>
    <mergeCell ref="K8:L8"/>
    <mergeCell ref="N8:O8"/>
    <mergeCell ref="Q8:R8"/>
    <mergeCell ref="T8:U8"/>
    <mergeCell ref="W8:X8"/>
    <mergeCell ref="K9:L9"/>
    <mergeCell ref="N9:O9"/>
    <mergeCell ref="Q9:R9"/>
    <mergeCell ref="T9:U9"/>
    <mergeCell ref="W9:X9"/>
  </mergeCells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73"/>
  <sheetViews>
    <sheetView workbookViewId="0">
      <selection activeCell="W32" sqref="W32"/>
    </sheetView>
  </sheetViews>
  <sheetFormatPr defaultColWidth="9.7109375" defaultRowHeight="11.25" x14ac:dyDescent="0.2"/>
  <cols>
    <col min="1" max="1" width="1.7109375" style="62" customWidth="1"/>
    <col min="2" max="2" width="2.85546875" style="62" customWidth="1"/>
    <col min="3" max="3" width="36.7109375" style="62" customWidth="1"/>
    <col min="4" max="4" width="2.85546875" style="108" customWidth="1"/>
    <col min="5" max="5" width="1.7109375" style="108" hidden="1" customWidth="1"/>
    <col min="6" max="6" width="11" style="108" hidden="1" customWidth="1"/>
    <col min="7" max="7" width="2.85546875" style="108" hidden="1" customWidth="1"/>
    <col min="8" max="8" width="1.7109375" style="108" customWidth="1"/>
    <col min="9" max="9" width="11.28515625" style="108" bestFit="1" customWidth="1"/>
    <col min="10" max="10" width="2.85546875" style="108" customWidth="1"/>
    <col min="11" max="11" width="1.7109375" style="108" hidden="1" customWidth="1"/>
    <col min="12" max="12" width="11.28515625" style="108" hidden="1" customWidth="1"/>
    <col min="13" max="13" width="2.85546875" style="108" hidden="1" customWidth="1"/>
    <col min="14" max="14" width="1.7109375" style="108" customWidth="1"/>
    <col min="15" max="15" width="11.28515625" style="108" bestFit="1" customWidth="1"/>
    <col min="16" max="16" width="2.85546875" style="108" customWidth="1"/>
    <col min="17" max="17" width="1.7109375" style="108" customWidth="1"/>
    <col min="18" max="18" width="12.5703125" style="108" customWidth="1"/>
    <col min="19" max="19" width="2.85546875" style="108" customWidth="1"/>
    <col min="20" max="20" width="1.7109375" style="108" customWidth="1"/>
    <col min="21" max="21" width="11.28515625" style="108" bestFit="1" customWidth="1"/>
    <col min="22" max="22" width="2.85546875" style="108" customWidth="1"/>
    <col min="23" max="23" width="1.7109375" style="108" customWidth="1"/>
    <col min="24" max="24" width="11.28515625" style="108" bestFit="1" customWidth="1"/>
    <col min="25" max="25" width="3.5703125" style="62" bestFit="1" customWidth="1"/>
    <col min="26" max="16384" width="9.7109375" style="62"/>
  </cols>
  <sheetData>
    <row r="1" spans="1:159" ht="11.25" customHeight="1" x14ac:dyDescent="0.2">
      <c r="A1" s="131" t="s">
        <v>280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61"/>
    </row>
    <row r="2" spans="1:159" ht="6" customHeight="1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61"/>
    </row>
    <row r="3" spans="1:159" s="64" customFormat="1" ht="11.25" customHeight="1" x14ac:dyDescent="0.2">
      <c r="A3" s="132" t="s">
        <v>281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63"/>
    </row>
    <row r="4" spans="1:159" ht="11.25" customHeight="1" x14ac:dyDescent="0.25">
      <c r="A4" s="65" t="s">
        <v>282</v>
      </c>
      <c r="B4" s="66"/>
      <c r="C4" s="65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1"/>
    </row>
    <row r="5" spans="1:159" ht="11.25" customHeight="1" x14ac:dyDescent="0.25">
      <c r="A5" s="65" t="s">
        <v>323</v>
      </c>
      <c r="B5" s="66"/>
      <c r="C5" s="65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1"/>
    </row>
    <row r="6" spans="1:159" ht="11.25" customHeight="1" x14ac:dyDescent="0.25">
      <c r="A6" s="61"/>
      <c r="B6" s="68"/>
      <c r="C6" s="61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1"/>
    </row>
    <row r="7" spans="1:159" ht="11.25" customHeight="1" x14ac:dyDescent="0.25">
      <c r="A7" s="70" t="s">
        <v>284</v>
      </c>
      <c r="B7" s="68"/>
      <c r="C7" s="61"/>
      <c r="D7" s="69"/>
      <c r="E7" s="67" t="s">
        <v>285</v>
      </c>
      <c r="F7" s="67"/>
      <c r="G7" s="71"/>
      <c r="H7" s="67" t="s">
        <v>286</v>
      </c>
      <c r="I7" s="67"/>
      <c r="J7" s="69"/>
      <c r="K7" s="129" t="s">
        <v>287</v>
      </c>
      <c r="L7" s="129"/>
      <c r="M7" s="67"/>
      <c r="N7" s="130" t="s">
        <v>288</v>
      </c>
      <c r="O7" s="130"/>
      <c r="P7" s="72"/>
      <c r="Q7" s="130" t="s">
        <v>288</v>
      </c>
      <c r="R7" s="130"/>
      <c r="S7" s="72"/>
      <c r="T7" s="130" t="s">
        <v>288</v>
      </c>
      <c r="U7" s="130"/>
      <c r="V7" s="67"/>
      <c r="W7" s="129" t="s">
        <v>289</v>
      </c>
      <c r="X7" s="129"/>
      <c r="Y7" s="61"/>
    </row>
    <row r="8" spans="1:159" x14ac:dyDescent="0.2">
      <c r="A8" s="61"/>
      <c r="B8" s="70"/>
      <c r="C8" s="61"/>
      <c r="D8" s="69"/>
      <c r="E8" s="67"/>
      <c r="F8" s="67"/>
      <c r="G8" s="71"/>
      <c r="H8" s="129" t="s">
        <v>290</v>
      </c>
      <c r="I8" s="129"/>
      <c r="J8" s="69"/>
      <c r="K8" s="129" t="s">
        <v>291</v>
      </c>
      <c r="L8" s="129"/>
      <c r="M8" s="67"/>
      <c r="N8" s="129" t="s">
        <v>292</v>
      </c>
      <c r="O8" s="129"/>
      <c r="P8" s="67"/>
      <c r="Q8" s="129" t="s">
        <v>293</v>
      </c>
      <c r="R8" s="129"/>
      <c r="S8" s="67" t="s">
        <v>294</v>
      </c>
      <c r="T8" s="129" t="s">
        <v>290</v>
      </c>
      <c r="U8" s="129"/>
      <c r="V8" s="67"/>
      <c r="W8" s="129" t="s">
        <v>293</v>
      </c>
      <c r="X8" s="129"/>
      <c r="Y8" s="61"/>
    </row>
    <row r="9" spans="1:159" x14ac:dyDescent="0.2">
      <c r="A9" s="61"/>
      <c r="B9" s="70"/>
      <c r="C9" s="73">
        <v>0</v>
      </c>
      <c r="D9" s="69"/>
      <c r="E9" s="72" t="s">
        <v>295</v>
      </c>
      <c r="F9" s="72"/>
      <c r="G9" s="74"/>
      <c r="H9" s="72" t="s">
        <v>296</v>
      </c>
      <c r="I9" s="72"/>
      <c r="J9" s="69"/>
      <c r="K9" s="130" t="s">
        <v>297</v>
      </c>
      <c r="L9" s="130"/>
      <c r="M9" s="75"/>
      <c r="N9" s="130" t="s">
        <v>298</v>
      </c>
      <c r="O9" s="130"/>
      <c r="P9" s="75"/>
      <c r="Q9" s="130" t="s">
        <v>298</v>
      </c>
      <c r="R9" s="130"/>
      <c r="S9" s="75"/>
      <c r="T9" s="130" t="s">
        <v>52</v>
      </c>
      <c r="U9" s="130"/>
      <c r="V9" s="75"/>
      <c r="W9" s="130" t="s">
        <v>298</v>
      </c>
      <c r="X9" s="130"/>
      <c r="Y9" s="76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</row>
    <row r="10" spans="1:159" x14ac:dyDescent="0.2">
      <c r="A10" s="61"/>
      <c r="B10" s="70"/>
      <c r="C10" s="61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76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</row>
    <row r="11" spans="1:159" x14ac:dyDescent="0.2">
      <c r="A11" s="78" t="s">
        <v>299</v>
      </c>
      <c r="B11" s="61"/>
      <c r="C11" s="61"/>
      <c r="D11" s="69"/>
      <c r="E11" s="79"/>
      <c r="F11" s="80"/>
      <c r="G11" s="80"/>
      <c r="H11" s="79"/>
      <c r="I11" s="80"/>
      <c r="J11" s="80"/>
      <c r="K11" s="79"/>
      <c r="L11" s="80"/>
      <c r="M11" s="80"/>
      <c r="N11" s="79"/>
      <c r="O11" s="80"/>
      <c r="P11" s="80"/>
      <c r="Q11" s="79"/>
      <c r="R11" s="80"/>
      <c r="S11" s="80"/>
      <c r="T11" s="79"/>
      <c r="U11" s="80"/>
      <c r="V11" s="80"/>
      <c r="W11" s="79"/>
      <c r="X11" s="80"/>
      <c r="Y11" s="76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</row>
    <row r="12" spans="1:159" x14ac:dyDescent="0.2">
      <c r="A12" s="61"/>
      <c r="B12" s="61"/>
      <c r="C12" s="61"/>
      <c r="D12" s="6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</row>
    <row r="13" spans="1:159" x14ac:dyDescent="0.2">
      <c r="A13" s="61"/>
      <c r="B13" s="61" t="s">
        <v>300</v>
      </c>
      <c r="C13" s="61"/>
      <c r="D13" s="69"/>
      <c r="E13" s="80"/>
      <c r="F13" s="81"/>
      <c r="G13" s="80"/>
      <c r="H13" s="80" t="s">
        <v>301</v>
      </c>
      <c r="I13" s="80">
        <v>1201776.6000000001</v>
      </c>
      <c r="J13" s="80"/>
      <c r="K13" s="80" t="s">
        <v>301</v>
      </c>
      <c r="L13" s="80">
        <v>350059.1</v>
      </c>
      <c r="M13" s="80"/>
      <c r="N13" s="80" t="s">
        <v>301</v>
      </c>
      <c r="O13" s="80">
        <v>645859</v>
      </c>
      <c r="P13" s="80"/>
      <c r="Q13" s="80" t="s">
        <v>301</v>
      </c>
      <c r="R13" s="80">
        <v>559305</v>
      </c>
      <c r="S13" s="80"/>
      <c r="T13" s="80" t="s">
        <v>301</v>
      </c>
      <c r="U13" s="80">
        <f>O13+R13</f>
        <v>1205164</v>
      </c>
      <c r="V13" s="80"/>
      <c r="W13" s="80" t="s">
        <v>301</v>
      </c>
      <c r="X13" s="80">
        <f>55453.5+1027994.9</f>
        <v>1083448.3999999999</v>
      </c>
      <c r="Y13" s="82"/>
      <c r="Z13" s="83"/>
      <c r="AA13" s="84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</row>
    <row r="14" spans="1:159" x14ac:dyDescent="0.2">
      <c r="A14" s="61"/>
      <c r="B14" s="61"/>
      <c r="C14" s="61"/>
      <c r="D14" s="69"/>
      <c r="E14" s="80"/>
      <c r="F14" s="81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2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</row>
    <row r="15" spans="1:159" x14ac:dyDescent="0.2">
      <c r="A15" s="61"/>
      <c r="B15" s="61" t="s">
        <v>324</v>
      </c>
      <c r="C15" s="61"/>
      <c r="D15" s="69"/>
      <c r="E15" s="80"/>
      <c r="F15" s="81"/>
      <c r="G15" s="80"/>
      <c r="H15" s="80"/>
      <c r="I15" s="80">
        <v>287880</v>
      </c>
      <c r="J15" s="80"/>
      <c r="K15" s="80"/>
      <c r="L15" s="80">
        <v>74142.3</v>
      </c>
      <c r="M15" s="80"/>
      <c r="N15" s="80"/>
      <c r="O15" s="80">
        <f>118533-250-97100-17425</f>
        <v>3758</v>
      </c>
      <c r="P15" s="80"/>
      <c r="Q15" s="80"/>
      <c r="R15" s="80">
        <v>170355.8</v>
      </c>
      <c r="S15" s="80" t="s">
        <v>325</v>
      </c>
      <c r="T15" s="80"/>
      <c r="U15" s="80">
        <f t="shared" ref="U15:U30" si="0">O15+R15</f>
        <v>174113.8</v>
      </c>
      <c r="V15" s="80" t="s">
        <v>325</v>
      </c>
      <c r="W15" s="80"/>
      <c r="X15" s="80">
        <v>156355.79999999999</v>
      </c>
      <c r="Y15" s="82" t="s">
        <v>325</v>
      </c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</row>
    <row r="16" spans="1:159" x14ac:dyDescent="0.2">
      <c r="A16" s="61"/>
      <c r="B16" s="61"/>
      <c r="C16" s="61"/>
      <c r="D16" s="69"/>
      <c r="E16" s="80"/>
      <c r="F16" s="81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2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</row>
    <row r="17" spans="1:159" x14ac:dyDescent="0.2">
      <c r="A17" s="61"/>
      <c r="B17" s="61" t="s">
        <v>302</v>
      </c>
      <c r="C17" s="61"/>
      <c r="D17" s="69"/>
      <c r="E17" s="80"/>
      <c r="F17" s="81"/>
      <c r="G17" s="80"/>
      <c r="H17" s="80"/>
      <c r="I17" s="80">
        <v>51301.4</v>
      </c>
      <c r="J17" s="80"/>
      <c r="K17" s="80"/>
      <c r="L17" s="80">
        <v>0</v>
      </c>
      <c r="M17" s="80"/>
      <c r="N17" s="80"/>
      <c r="O17" s="80">
        <f>51301.4-31575.4</f>
        <v>19726</v>
      </c>
      <c r="P17" s="80"/>
      <c r="Q17" s="80"/>
      <c r="R17" s="80">
        <v>51301.4</v>
      </c>
      <c r="S17" s="80"/>
      <c r="T17" s="80"/>
      <c r="U17" s="80">
        <f t="shared" si="0"/>
        <v>71027.399999999994</v>
      </c>
      <c r="V17" s="80"/>
      <c r="W17" s="80"/>
      <c r="X17" s="80">
        <v>51323.4</v>
      </c>
      <c r="Y17" s="82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</row>
    <row r="18" spans="1:159" x14ac:dyDescent="0.2">
      <c r="A18" s="61"/>
      <c r="B18" s="61"/>
      <c r="C18" s="61"/>
      <c r="D18" s="69"/>
      <c r="E18" s="80"/>
      <c r="F18" s="81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2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</row>
    <row r="19" spans="1:159" hidden="1" x14ac:dyDescent="0.2">
      <c r="A19" s="61"/>
      <c r="B19" s="61"/>
      <c r="C19" s="61"/>
      <c r="D19" s="69"/>
      <c r="E19" s="80"/>
      <c r="F19" s="81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>
        <f t="shared" si="0"/>
        <v>0</v>
      </c>
      <c r="V19" s="80"/>
      <c r="W19" s="80"/>
      <c r="X19" s="80"/>
      <c r="Y19" s="82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</row>
    <row r="20" spans="1:159" x14ac:dyDescent="0.2">
      <c r="A20" s="61"/>
      <c r="B20" s="61" t="s">
        <v>303</v>
      </c>
      <c r="C20" s="61"/>
      <c r="D20" s="69"/>
      <c r="E20" s="80"/>
      <c r="F20" s="80"/>
      <c r="G20" s="80"/>
      <c r="H20" s="80"/>
      <c r="I20" s="80">
        <v>376672.7</v>
      </c>
      <c r="J20" s="80"/>
      <c r="K20" s="80"/>
      <c r="L20" s="80">
        <v>324560.7</v>
      </c>
      <c r="M20" s="80"/>
      <c r="N20" s="80"/>
      <c r="O20" s="80">
        <v>0</v>
      </c>
      <c r="P20" s="80" t="s">
        <v>304</v>
      </c>
      <c r="Q20" s="80"/>
      <c r="R20" s="80">
        <f>79851.8+297711.9</f>
        <v>377563.7</v>
      </c>
      <c r="S20" s="80"/>
      <c r="T20" s="80"/>
      <c r="U20" s="80">
        <f t="shared" si="0"/>
        <v>377563.7</v>
      </c>
      <c r="V20" s="80"/>
      <c r="W20" s="80"/>
      <c r="X20" s="80">
        <v>412695.2</v>
      </c>
      <c r="Y20" s="82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</row>
    <row r="21" spans="1:159" x14ac:dyDescent="0.2">
      <c r="A21" s="61"/>
      <c r="B21" s="61"/>
      <c r="C21" s="61"/>
      <c r="D21" s="69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2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</row>
    <row r="22" spans="1:159" hidden="1" x14ac:dyDescent="0.2">
      <c r="A22" s="61"/>
      <c r="B22" s="61"/>
      <c r="C22" s="61"/>
      <c r="D22" s="69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>
        <f t="shared" si="0"/>
        <v>0</v>
      </c>
      <c r="V22" s="80"/>
      <c r="W22" s="80"/>
      <c r="X22" s="80"/>
      <c r="Y22" s="82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</row>
    <row r="23" spans="1:159" hidden="1" x14ac:dyDescent="0.2">
      <c r="A23" s="61"/>
      <c r="B23" s="61"/>
      <c r="C23" s="61"/>
      <c r="D23" s="6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>
        <f t="shared" si="0"/>
        <v>0</v>
      </c>
      <c r="V23" s="80"/>
      <c r="W23" s="80"/>
      <c r="X23" s="80"/>
      <c r="Y23" s="82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</row>
    <row r="24" spans="1:159" x14ac:dyDescent="0.2">
      <c r="A24" s="61"/>
      <c r="B24" s="61" t="s">
        <v>260</v>
      </c>
      <c r="C24" s="61"/>
      <c r="D24" s="69"/>
      <c r="E24" s="80"/>
      <c r="F24" s="80"/>
      <c r="G24" s="80"/>
      <c r="H24" s="80"/>
      <c r="I24" s="80">
        <v>18030.7</v>
      </c>
      <c r="J24" s="80"/>
      <c r="K24" s="80"/>
      <c r="L24" s="80">
        <v>6000</v>
      </c>
      <c r="M24" s="80"/>
      <c r="N24" s="80"/>
      <c r="O24" s="80">
        <v>5075.5</v>
      </c>
      <c r="P24" s="80"/>
      <c r="Q24" s="80"/>
      <c r="R24" s="80">
        <v>12955.2</v>
      </c>
      <c r="S24" s="80"/>
      <c r="T24" s="80"/>
      <c r="U24" s="80">
        <f t="shared" si="0"/>
        <v>18030.7</v>
      </c>
      <c r="V24" s="80"/>
      <c r="W24" s="80"/>
      <c r="X24" s="80">
        <v>18030.7</v>
      </c>
      <c r="Y24" s="82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</row>
    <row r="25" spans="1:159" x14ac:dyDescent="0.2">
      <c r="A25" s="61"/>
      <c r="B25" s="61"/>
      <c r="C25" s="61"/>
      <c r="D25" s="69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2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</row>
    <row r="26" spans="1:159" x14ac:dyDescent="0.2">
      <c r="A26" s="61"/>
      <c r="B26" s="61" t="s">
        <v>305</v>
      </c>
      <c r="C26" s="61"/>
      <c r="D26" s="69"/>
      <c r="E26" s="80"/>
      <c r="F26" s="80"/>
      <c r="G26" s="80"/>
      <c r="H26" s="80"/>
      <c r="I26" s="80">
        <v>1176.2</v>
      </c>
      <c r="J26" s="80"/>
      <c r="K26" s="80"/>
      <c r="L26" s="80">
        <v>75</v>
      </c>
      <c r="M26" s="80"/>
      <c r="N26" s="80"/>
      <c r="O26" s="80">
        <v>155</v>
      </c>
      <c r="P26" s="80"/>
      <c r="Q26" s="80"/>
      <c r="R26" s="80">
        <v>946.2</v>
      </c>
      <c r="S26" s="80"/>
      <c r="T26" s="80"/>
      <c r="U26" s="80">
        <f t="shared" si="0"/>
        <v>1101.2</v>
      </c>
      <c r="V26" s="80"/>
      <c r="W26" s="80"/>
      <c r="X26" s="80">
        <v>1058.5999999999999</v>
      </c>
      <c r="Y26" s="82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</row>
    <row r="27" spans="1:159" x14ac:dyDescent="0.2">
      <c r="A27" s="61"/>
      <c r="B27" s="61"/>
      <c r="C27" s="61"/>
      <c r="D27" s="69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2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</row>
    <row r="28" spans="1:159" x14ac:dyDescent="0.2">
      <c r="A28" s="61"/>
      <c r="B28" s="61" t="s">
        <v>306</v>
      </c>
      <c r="C28" s="61"/>
      <c r="D28" s="69"/>
      <c r="E28" s="80"/>
      <c r="F28" s="80"/>
      <c r="G28" s="80"/>
      <c r="H28" s="80"/>
      <c r="I28" s="80">
        <v>3058.8</v>
      </c>
      <c r="J28" s="80"/>
      <c r="K28" s="80"/>
      <c r="L28" s="80">
        <v>500</v>
      </c>
      <c r="M28" s="80"/>
      <c r="N28" s="80"/>
      <c r="O28" s="80">
        <v>21035.5</v>
      </c>
      <c r="P28" s="80"/>
      <c r="Q28" s="80"/>
      <c r="R28" s="80">
        <v>893.8</v>
      </c>
      <c r="S28" s="80"/>
      <c r="T28" s="80"/>
      <c r="U28" s="80">
        <f t="shared" si="0"/>
        <v>21929.3</v>
      </c>
      <c r="V28" s="80"/>
      <c r="W28" s="80"/>
      <c r="X28" s="80">
        <f>2371.2+381.8</f>
        <v>2753</v>
      </c>
      <c r="Y28" s="82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</row>
    <row r="29" spans="1:159" x14ac:dyDescent="0.2">
      <c r="A29" s="61"/>
      <c r="B29" s="61"/>
      <c r="C29" s="61"/>
      <c r="D29" s="69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2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</row>
    <row r="30" spans="1:159" x14ac:dyDescent="0.2">
      <c r="A30" s="61"/>
      <c r="B30" s="61" t="s">
        <v>307</v>
      </c>
      <c r="C30" s="61"/>
      <c r="D30" s="69"/>
      <c r="E30" s="80"/>
      <c r="F30" s="80"/>
      <c r="G30" s="80"/>
      <c r="H30" s="80"/>
      <c r="I30" s="80">
        <v>7743.5000000000009</v>
      </c>
      <c r="J30" s="80"/>
      <c r="K30" s="80"/>
      <c r="L30" s="80">
        <v>0</v>
      </c>
      <c r="M30" s="80"/>
      <c r="N30" s="80"/>
      <c r="O30" s="80">
        <v>629.5</v>
      </c>
      <c r="P30" s="80"/>
      <c r="Q30" s="80"/>
      <c r="R30" s="80">
        <v>6309.9</v>
      </c>
      <c r="S30" s="80"/>
      <c r="T30" s="80"/>
      <c r="U30" s="80">
        <f t="shared" si="0"/>
        <v>6939.4</v>
      </c>
      <c r="V30" s="80"/>
      <c r="W30" s="80"/>
      <c r="X30" s="80">
        <v>7316.9</v>
      </c>
      <c r="Y30" s="82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</row>
    <row r="31" spans="1:159" x14ac:dyDescent="0.2">
      <c r="A31" s="61"/>
      <c r="B31" s="61"/>
      <c r="C31" s="61"/>
      <c r="D31" s="69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2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</row>
    <row r="32" spans="1:159" s="91" customFormat="1" ht="13.5" x14ac:dyDescent="0.35">
      <c r="A32" s="86"/>
      <c r="B32" s="86"/>
      <c r="C32" s="86" t="s">
        <v>308</v>
      </c>
      <c r="D32" s="69"/>
      <c r="E32" s="80"/>
      <c r="F32" s="87">
        <v>5735958.2000000002</v>
      </c>
      <c r="G32" s="87"/>
      <c r="H32" s="87" t="s">
        <v>301</v>
      </c>
      <c r="I32" s="87">
        <v>1947639.9</v>
      </c>
      <c r="J32" s="80"/>
      <c r="K32" s="87" t="s">
        <v>301</v>
      </c>
      <c r="L32" s="87">
        <v>755337.1</v>
      </c>
      <c r="M32" s="87"/>
      <c r="N32" s="87" t="s">
        <v>301</v>
      </c>
      <c r="O32" s="87">
        <f>O13+O15+O17+O20+O24+O26+O28+O30</f>
        <v>696238.5</v>
      </c>
      <c r="P32" s="87"/>
      <c r="Q32" s="87" t="s">
        <v>301</v>
      </c>
      <c r="R32" s="87">
        <f>R13+R15+R17+R20+R24+R26+R28+R30</f>
        <v>1179631</v>
      </c>
      <c r="S32" s="87"/>
      <c r="T32" s="87" t="s">
        <v>301</v>
      </c>
      <c r="U32" s="87">
        <f>O32+R32</f>
        <v>1875869.5</v>
      </c>
      <c r="V32" s="87"/>
      <c r="W32" s="87" t="s">
        <v>301</v>
      </c>
      <c r="X32" s="87">
        <f>X13+X15+X17+X20+X24+X26+X28+X30</f>
        <v>1732981.9999999998</v>
      </c>
      <c r="Y32" s="88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</row>
    <row r="33" spans="1:161" s="91" customFormat="1" ht="13.5" x14ac:dyDescent="0.35">
      <c r="A33" s="86"/>
      <c r="B33" s="86"/>
      <c r="C33" s="86"/>
      <c r="D33" s="69"/>
      <c r="E33" s="80"/>
      <c r="F33" s="87"/>
      <c r="G33" s="87"/>
      <c r="H33" s="87"/>
      <c r="I33" s="87"/>
      <c r="J33" s="80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</row>
    <row r="34" spans="1:161" s="91" customFormat="1" ht="13.5" x14ac:dyDescent="0.35">
      <c r="A34" s="61"/>
      <c r="B34" s="61" t="s">
        <v>309</v>
      </c>
      <c r="C34" s="61"/>
      <c r="D34" s="61"/>
      <c r="E34" s="82"/>
      <c r="F34" s="82">
        <v>265060.2</v>
      </c>
      <c r="G34" s="82"/>
      <c r="H34" s="82"/>
      <c r="I34" s="92">
        <v>1351659.5</v>
      </c>
      <c r="J34" s="82"/>
      <c r="K34" s="82"/>
      <c r="L34" s="92">
        <v>1416104.6</v>
      </c>
      <c r="M34" s="92"/>
      <c r="N34" s="82"/>
      <c r="O34" s="92">
        <f>O35+O36</f>
        <v>1485735.1</v>
      </c>
      <c r="P34" s="92"/>
      <c r="Q34" s="82"/>
      <c r="R34" s="92">
        <v>0</v>
      </c>
      <c r="S34" s="92"/>
      <c r="T34" s="82"/>
      <c r="U34" s="92">
        <f>O34+R34</f>
        <v>1485735.1</v>
      </c>
      <c r="V34" s="92"/>
      <c r="W34" s="82"/>
      <c r="X34" s="92">
        <f>X35+X36</f>
        <v>1377118.3359999999</v>
      </c>
      <c r="Y34" s="93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</row>
    <row r="35" spans="1:161" x14ac:dyDescent="0.2">
      <c r="A35" s="61"/>
      <c r="B35" s="61"/>
      <c r="C35" s="61" t="s">
        <v>310</v>
      </c>
      <c r="D35" s="61"/>
      <c r="E35" s="82"/>
      <c r="F35" s="82"/>
      <c r="G35" s="82"/>
      <c r="H35" s="82"/>
      <c r="I35" s="82">
        <v>4459.5</v>
      </c>
      <c r="J35" s="82"/>
      <c r="K35" s="82"/>
      <c r="L35" s="82">
        <v>4624.6000000000004</v>
      </c>
      <c r="M35" s="82"/>
      <c r="N35" s="82"/>
      <c r="O35" s="82">
        <v>4309.1000000000004</v>
      </c>
      <c r="P35" s="82"/>
      <c r="Q35" s="82"/>
      <c r="R35" s="82">
        <v>0</v>
      </c>
      <c r="S35" s="82"/>
      <c r="T35" s="82"/>
      <c r="U35" s="82">
        <f>O35+R35</f>
        <v>4309.1000000000004</v>
      </c>
      <c r="V35" s="82"/>
      <c r="W35" s="82"/>
      <c r="X35" s="82">
        <v>4133.3360000000002</v>
      </c>
      <c r="Y35" s="94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</row>
    <row r="36" spans="1:161" x14ac:dyDescent="0.2">
      <c r="A36" s="61"/>
      <c r="B36" s="61"/>
      <c r="C36" s="61" t="s">
        <v>311</v>
      </c>
      <c r="D36" s="61"/>
      <c r="E36" s="82"/>
      <c r="F36" s="82"/>
      <c r="G36" s="82"/>
      <c r="H36" s="82"/>
      <c r="I36" s="82">
        <v>1347200</v>
      </c>
      <c r="J36" s="82"/>
      <c r="K36" s="82"/>
      <c r="L36" s="82">
        <v>1411480</v>
      </c>
      <c r="M36" s="82"/>
      <c r="N36" s="82"/>
      <c r="O36" s="82">
        <v>1481426</v>
      </c>
      <c r="P36" s="82"/>
      <c r="Q36" s="82"/>
      <c r="R36" s="82">
        <v>0</v>
      </c>
      <c r="S36" s="82"/>
      <c r="T36" s="82"/>
      <c r="U36" s="82">
        <f>O36+R36</f>
        <v>1481426</v>
      </c>
      <c r="V36" s="82"/>
      <c r="W36" s="82"/>
      <c r="X36" s="82">
        <v>1372985</v>
      </c>
      <c r="Y36" s="94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</row>
    <row r="37" spans="1:161" x14ac:dyDescent="0.2">
      <c r="A37" s="61"/>
      <c r="B37" s="61"/>
      <c r="C37" s="61"/>
      <c r="D37" s="6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94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</row>
    <row r="38" spans="1:161" ht="15.75" thickBot="1" x14ac:dyDescent="0.3">
      <c r="A38" s="61"/>
      <c r="B38" s="68"/>
      <c r="C38" s="86" t="s">
        <v>52</v>
      </c>
      <c r="D38" s="61"/>
      <c r="E38" s="95" t="s">
        <v>301</v>
      </c>
      <c r="F38" s="96">
        <v>1859514.1</v>
      </c>
      <c r="G38" s="82"/>
      <c r="H38" s="95" t="s">
        <v>301</v>
      </c>
      <c r="I38" s="96">
        <f>I32+I34</f>
        <v>3299299.4</v>
      </c>
      <c r="J38" s="82"/>
      <c r="K38" s="95" t="s">
        <v>301</v>
      </c>
      <c r="L38" s="96">
        <v>2171441.7000000002</v>
      </c>
      <c r="M38" s="82"/>
      <c r="N38" s="95" t="s">
        <v>301</v>
      </c>
      <c r="O38" s="96">
        <f>O32+O34</f>
        <v>2181973.6</v>
      </c>
      <c r="P38" s="82"/>
      <c r="Q38" s="95" t="s">
        <v>301</v>
      </c>
      <c r="R38" s="96">
        <f>R34+R32</f>
        <v>1179631</v>
      </c>
      <c r="S38" s="82"/>
      <c r="T38" s="95" t="s">
        <v>301</v>
      </c>
      <c r="U38" s="96">
        <f>O38+R38</f>
        <v>3361604.6</v>
      </c>
      <c r="V38" s="82"/>
      <c r="W38" s="95" t="s">
        <v>301</v>
      </c>
      <c r="X38" s="96">
        <f>X32+X34</f>
        <v>3110100.3359999997</v>
      </c>
      <c r="Y38" s="94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</row>
    <row r="39" spans="1:161" ht="14.25" thickTop="1" x14ac:dyDescent="0.35">
      <c r="A39" s="86"/>
      <c r="B39" s="86"/>
      <c r="C39" s="86"/>
      <c r="D39" s="69"/>
      <c r="E39" s="80"/>
      <c r="F39" s="87"/>
      <c r="G39" s="87"/>
      <c r="H39" s="87"/>
      <c r="I39" s="87"/>
      <c r="J39" s="80"/>
      <c r="K39" s="87"/>
      <c r="L39" s="87"/>
      <c r="M39" s="87"/>
      <c r="N39" s="87"/>
      <c r="O39" s="87"/>
      <c r="P39" s="87"/>
      <c r="Q39" s="87"/>
      <c r="R39" s="110"/>
      <c r="S39" s="110"/>
      <c r="T39" s="110"/>
      <c r="U39" s="110"/>
      <c r="V39" s="110"/>
      <c r="W39" s="87"/>
      <c r="X39" s="87"/>
      <c r="Y39" s="88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</row>
    <row r="40" spans="1:161" hidden="1" x14ac:dyDescent="0.2">
      <c r="A40" s="61"/>
      <c r="B40" s="61"/>
      <c r="C40" s="61" t="s">
        <v>313</v>
      </c>
      <c r="D40" s="69"/>
      <c r="E40" s="80"/>
      <c r="F40" s="80"/>
      <c r="G40" s="80"/>
      <c r="H40" s="80"/>
      <c r="I40" s="80"/>
      <c r="J40" s="80"/>
      <c r="K40" s="80"/>
      <c r="L40" s="80">
        <v>1399855.4</v>
      </c>
      <c r="M40" s="80"/>
      <c r="N40" s="80"/>
      <c r="O40" s="80"/>
      <c r="P40" s="80"/>
      <c r="Q40" s="80"/>
      <c r="R40" s="111"/>
      <c r="S40" s="111"/>
      <c r="T40" s="111"/>
      <c r="U40" s="111"/>
      <c r="V40" s="111"/>
      <c r="W40" s="80"/>
      <c r="X40" s="80"/>
      <c r="Y40" s="82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</row>
    <row r="41" spans="1:161" hidden="1" x14ac:dyDescent="0.2">
      <c r="A41" s="61"/>
      <c r="B41" s="61"/>
      <c r="C41" s="61"/>
      <c r="D41" s="69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111"/>
      <c r="S41" s="111"/>
      <c r="T41" s="111"/>
      <c r="U41" s="111"/>
      <c r="V41" s="111"/>
      <c r="W41" s="80"/>
      <c r="X41" s="80"/>
      <c r="Y41" s="82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</row>
    <row r="42" spans="1:161" x14ac:dyDescent="0.2">
      <c r="A42" s="78" t="s">
        <v>314</v>
      </c>
      <c r="B42" s="61"/>
      <c r="C42" s="61"/>
      <c r="D42" s="6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97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</row>
    <row r="43" spans="1:161" x14ac:dyDescent="0.2">
      <c r="A43" s="61"/>
      <c r="B43" s="78" t="s">
        <v>315</v>
      </c>
      <c r="C43" s="61"/>
      <c r="D43" s="61"/>
      <c r="E43" s="98" t="s">
        <v>301</v>
      </c>
      <c r="F43" s="99">
        <v>2674501.2000000002</v>
      </c>
      <c r="G43" s="82"/>
      <c r="H43" s="98" t="s">
        <v>301</v>
      </c>
      <c r="I43" s="99">
        <v>3299299.4</v>
      </c>
      <c r="J43" s="82"/>
      <c r="K43" s="98" t="s">
        <v>301</v>
      </c>
      <c r="L43" s="99">
        <v>2171441.7000000002</v>
      </c>
      <c r="M43" s="99"/>
      <c r="N43" s="98" t="s">
        <v>301</v>
      </c>
      <c r="O43" s="99">
        <f>O44+O45</f>
        <v>2181973.6</v>
      </c>
      <c r="P43" s="99"/>
      <c r="Q43" s="98" t="s">
        <v>301</v>
      </c>
      <c r="R43" s="99">
        <f>R44+R45</f>
        <v>1179631</v>
      </c>
      <c r="S43" s="99"/>
      <c r="T43" s="98" t="s">
        <v>301</v>
      </c>
      <c r="U43" s="99">
        <f>O43+R43</f>
        <v>3361604.6</v>
      </c>
      <c r="V43" s="99"/>
      <c r="W43" s="98" t="s">
        <v>301</v>
      </c>
      <c r="X43" s="99">
        <f>X44+X45</f>
        <v>3110100.3</v>
      </c>
      <c r="Y43" s="94"/>
      <c r="Z43" s="100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</row>
    <row r="44" spans="1:161" x14ac:dyDescent="0.2">
      <c r="A44" s="61"/>
      <c r="B44" s="61"/>
      <c r="C44" s="61" t="s">
        <v>316</v>
      </c>
      <c r="D44" s="61"/>
      <c r="E44" s="82"/>
      <c r="F44" s="82"/>
      <c r="G44" s="82"/>
      <c r="H44" s="82"/>
      <c r="I44" s="82">
        <v>1863878.9</v>
      </c>
      <c r="J44" s="82"/>
      <c r="K44" s="82"/>
      <c r="L44" s="82">
        <v>1427209.2000000002</v>
      </c>
      <c r="M44" s="82"/>
      <c r="N44" s="82"/>
      <c r="O44" s="82">
        <v>1505735.1</v>
      </c>
      <c r="P44" s="82"/>
      <c r="Q44" s="82"/>
      <c r="R44" s="82">
        <v>620793.19999999995</v>
      </c>
      <c r="S44" s="82"/>
      <c r="T44" s="82"/>
      <c r="U44" s="82">
        <f>O44+R44</f>
        <v>2126528.2999999998</v>
      </c>
      <c r="V44" s="82"/>
      <c r="W44" s="82"/>
      <c r="X44" s="82">
        <v>1516988.9</v>
      </c>
      <c r="Y44" s="94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</row>
    <row r="45" spans="1:161" x14ac:dyDescent="0.2">
      <c r="A45" s="61"/>
      <c r="B45" s="61"/>
      <c r="C45" s="61" t="s">
        <v>317</v>
      </c>
      <c r="D45" s="61"/>
      <c r="E45" s="82"/>
      <c r="F45" s="82"/>
      <c r="G45" s="82"/>
      <c r="H45" s="82"/>
      <c r="I45" s="82">
        <v>1435420.5</v>
      </c>
      <c r="J45" s="82"/>
      <c r="K45" s="82"/>
      <c r="L45" s="82">
        <v>592657.5</v>
      </c>
      <c r="M45" s="82"/>
      <c r="N45" s="82"/>
      <c r="O45" s="82">
        <v>676238.5</v>
      </c>
      <c r="P45" s="82"/>
      <c r="Q45" s="82"/>
      <c r="R45" s="82">
        <v>558837.80000000005</v>
      </c>
      <c r="S45" s="82"/>
      <c r="T45" s="82"/>
      <c r="U45" s="82">
        <f>O45+R45</f>
        <v>1235076.3</v>
      </c>
      <c r="V45" s="82"/>
      <c r="W45" s="82"/>
      <c r="X45" s="82">
        <v>1593111.4</v>
      </c>
      <c r="Y45" s="94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</row>
    <row r="46" spans="1:161" ht="9.75" customHeight="1" x14ac:dyDescent="0.2">
      <c r="A46" s="61"/>
      <c r="B46" s="61"/>
      <c r="C46" s="61"/>
      <c r="D46" s="61"/>
      <c r="E46" s="82"/>
      <c r="F46" s="82"/>
      <c r="G46" s="82"/>
      <c r="H46" s="82"/>
      <c r="I46" s="101"/>
      <c r="J46" s="82"/>
      <c r="K46" s="82"/>
      <c r="L46" s="101"/>
      <c r="M46" s="82"/>
      <c r="N46" s="82"/>
      <c r="O46" s="101"/>
      <c r="P46" s="82"/>
      <c r="Q46" s="82"/>
      <c r="R46" s="101"/>
      <c r="S46" s="82"/>
      <c r="T46" s="82"/>
      <c r="U46" s="101"/>
      <c r="V46" s="82"/>
      <c r="W46" s="82"/>
      <c r="X46" s="101"/>
      <c r="Y46" s="97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</row>
    <row r="47" spans="1:161" x14ac:dyDescent="0.2">
      <c r="A47" s="61"/>
      <c r="B47" s="102" t="s">
        <v>304</v>
      </c>
      <c r="C47" s="128" t="s">
        <v>318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82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</row>
    <row r="48" spans="1:161" x14ac:dyDescent="0.2">
      <c r="A48" s="61"/>
      <c r="B48" s="61" t="s">
        <v>319</v>
      </c>
      <c r="C48" s="61" t="s">
        <v>320</v>
      </c>
      <c r="D48" s="103"/>
      <c r="E48" s="104"/>
      <c r="F48" s="105"/>
      <c r="G48" s="104"/>
      <c r="H48" s="104"/>
      <c r="I48" s="104"/>
      <c r="J48" s="104"/>
      <c r="K48" s="104"/>
      <c r="L48" s="104"/>
      <c r="M48" s="105"/>
      <c r="N48" s="104"/>
      <c r="O48" s="104"/>
      <c r="P48" s="105"/>
      <c r="Q48" s="104"/>
      <c r="R48" s="104"/>
      <c r="S48" s="105"/>
      <c r="T48" s="104"/>
      <c r="U48" s="104"/>
      <c r="V48" s="105"/>
      <c r="W48" s="104"/>
      <c r="X48" s="104"/>
      <c r="Y48" s="82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</row>
    <row r="49" spans="2:159" x14ac:dyDescent="0.2">
      <c r="B49" s="62" t="s">
        <v>325</v>
      </c>
      <c r="C49" s="62" t="s">
        <v>326</v>
      </c>
      <c r="D49" s="106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</row>
    <row r="50" spans="2:159" x14ac:dyDescent="0.2">
      <c r="B50" s="62" t="s">
        <v>294</v>
      </c>
      <c r="C50" s="62" t="s">
        <v>321</v>
      </c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</row>
    <row r="51" spans="2:159" x14ac:dyDescent="0.2">
      <c r="E51" s="109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</row>
    <row r="52" spans="2:159" x14ac:dyDescent="0.2"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</row>
    <row r="53" spans="2:159" x14ac:dyDescent="0.2"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</row>
    <row r="54" spans="2:159" x14ac:dyDescent="0.2"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</row>
    <row r="55" spans="2:159" x14ac:dyDescent="0.2"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</row>
    <row r="56" spans="2:159" x14ac:dyDescent="0.2"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</row>
    <row r="57" spans="2:159" x14ac:dyDescent="0.2"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</row>
    <row r="58" spans="2:159" x14ac:dyDescent="0.2"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</row>
    <row r="59" spans="2:159" x14ac:dyDescent="0.2"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</row>
    <row r="60" spans="2:159" x14ac:dyDescent="0.2"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</row>
    <row r="61" spans="2:159" x14ac:dyDescent="0.2"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</row>
    <row r="62" spans="2:159" x14ac:dyDescent="0.2"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</row>
    <row r="63" spans="2:159" x14ac:dyDescent="0.2"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</row>
    <row r="64" spans="2:159" x14ac:dyDescent="0.2"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</row>
    <row r="65" spans="25:159" x14ac:dyDescent="0.2"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</row>
    <row r="66" spans="25:159" x14ac:dyDescent="0.2"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</row>
    <row r="67" spans="25:159" x14ac:dyDescent="0.2"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</row>
    <row r="68" spans="25:159" x14ac:dyDescent="0.2"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</row>
    <row r="69" spans="25:159" x14ac:dyDescent="0.2"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</row>
    <row r="70" spans="25:159" x14ac:dyDescent="0.2"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</row>
    <row r="71" spans="25:159" x14ac:dyDescent="0.2"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</row>
    <row r="72" spans="25:159" x14ac:dyDescent="0.2"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</row>
    <row r="73" spans="25:159" x14ac:dyDescent="0.2"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</row>
    <row r="74" spans="25:159" x14ac:dyDescent="0.2"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</row>
    <row r="75" spans="25:159" x14ac:dyDescent="0.2"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</row>
    <row r="76" spans="25:159" x14ac:dyDescent="0.2"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</row>
    <row r="77" spans="25:159" x14ac:dyDescent="0.2"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85"/>
      <c r="DR77" s="85"/>
      <c r="DS77" s="85"/>
      <c r="DT77" s="85"/>
      <c r="DU77" s="85"/>
      <c r="DV77" s="85"/>
      <c r="DW77" s="85"/>
      <c r="DX77" s="85"/>
      <c r="DY77" s="85"/>
      <c r="DZ77" s="85"/>
      <c r="EA77" s="85"/>
      <c r="EB77" s="85"/>
      <c r="EC77" s="85"/>
      <c r="ED77" s="85"/>
      <c r="EE77" s="85"/>
      <c r="EF77" s="85"/>
      <c r="EG77" s="85"/>
      <c r="EH77" s="85"/>
      <c r="EI77" s="85"/>
      <c r="EJ77" s="85"/>
      <c r="EK77" s="85"/>
      <c r="EL77" s="85"/>
      <c r="EM77" s="85"/>
      <c r="EN77" s="85"/>
      <c r="EO77" s="85"/>
      <c r="EP77" s="85"/>
      <c r="EQ77" s="85"/>
      <c r="ER77" s="85"/>
      <c r="ES77" s="85"/>
      <c r="ET77" s="85"/>
      <c r="EU77" s="85"/>
      <c r="EV77" s="85"/>
      <c r="EW77" s="85"/>
      <c r="EX77" s="85"/>
      <c r="EY77" s="85"/>
      <c r="EZ77" s="85"/>
      <c r="FA77" s="85"/>
      <c r="FB77" s="85"/>
      <c r="FC77" s="85"/>
    </row>
    <row r="78" spans="25:159" x14ac:dyDescent="0.2"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85"/>
      <c r="DM78" s="85"/>
      <c r="DN78" s="85"/>
      <c r="DO78" s="85"/>
      <c r="DP78" s="85"/>
      <c r="DQ78" s="85"/>
      <c r="DR78" s="85"/>
      <c r="DS78" s="85"/>
      <c r="DT78" s="85"/>
      <c r="DU78" s="85"/>
      <c r="DV78" s="85"/>
      <c r="DW78" s="85"/>
      <c r="DX78" s="85"/>
      <c r="DY78" s="85"/>
      <c r="DZ78" s="85"/>
      <c r="EA78" s="85"/>
      <c r="EB78" s="85"/>
      <c r="EC78" s="85"/>
      <c r="ED78" s="85"/>
      <c r="EE78" s="85"/>
      <c r="EF78" s="85"/>
      <c r="EG78" s="85"/>
      <c r="EH78" s="85"/>
      <c r="EI78" s="85"/>
      <c r="EJ78" s="85"/>
      <c r="EK78" s="85"/>
      <c r="EL78" s="85"/>
      <c r="EM78" s="85"/>
      <c r="EN78" s="85"/>
      <c r="EO78" s="85"/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</row>
    <row r="79" spans="25:159" x14ac:dyDescent="0.2"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/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5"/>
      <c r="DE79" s="85"/>
      <c r="DF79" s="85"/>
      <c r="DG79" s="85"/>
      <c r="DH79" s="85"/>
      <c r="DI79" s="85"/>
      <c r="DJ79" s="85"/>
      <c r="DK79" s="85"/>
      <c r="DL79" s="85"/>
      <c r="DM79" s="85"/>
      <c r="DN79" s="85"/>
      <c r="DO79" s="85"/>
      <c r="DP79" s="85"/>
      <c r="DQ79" s="85"/>
      <c r="DR79" s="85"/>
      <c r="DS79" s="85"/>
      <c r="DT79" s="85"/>
      <c r="DU79" s="85"/>
      <c r="DV79" s="85"/>
      <c r="DW79" s="85"/>
      <c r="DX79" s="85"/>
      <c r="DY79" s="85"/>
      <c r="DZ79" s="85"/>
      <c r="EA79" s="85"/>
      <c r="EB79" s="85"/>
      <c r="EC79" s="85"/>
      <c r="ED79" s="85"/>
      <c r="EE79" s="85"/>
      <c r="EF79" s="85"/>
      <c r="EG79" s="85"/>
      <c r="EH79" s="85"/>
      <c r="EI79" s="85"/>
      <c r="EJ79" s="85"/>
      <c r="EK79" s="85"/>
      <c r="EL79" s="85"/>
      <c r="EM79" s="85"/>
      <c r="EN79" s="85"/>
      <c r="EO79" s="85"/>
      <c r="EP79" s="85"/>
      <c r="EQ79" s="85"/>
      <c r="ER79" s="85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</row>
    <row r="80" spans="25:159" x14ac:dyDescent="0.2"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  <c r="CI80" s="85"/>
      <c r="CJ80" s="85"/>
      <c r="CK80" s="85"/>
      <c r="CL80" s="85"/>
      <c r="CM80" s="85"/>
      <c r="CN80" s="85"/>
      <c r="CO80" s="85"/>
      <c r="CP80" s="85"/>
      <c r="CQ80" s="85"/>
      <c r="CR80" s="85"/>
      <c r="CS80" s="85"/>
      <c r="CT80" s="85"/>
      <c r="CU80" s="85"/>
      <c r="CV80" s="85"/>
      <c r="CW80" s="85"/>
      <c r="CX80" s="85"/>
      <c r="CY80" s="85"/>
      <c r="CZ80" s="85"/>
      <c r="DA80" s="85"/>
      <c r="DB80" s="85"/>
      <c r="DC80" s="85"/>
      <c r="DD80" s="85"/>
      <c r="DE80" s="85"/>
      <c r="DF80" s="85"/>
      <c r="DG80" s="85"/>
      <c r="DH80" s="85"/>
      <c r="DI80" s="85"/>
      <c r="DJ80" s="85"/>
      <c r="DK80" s="85"/>
      <c r="DL80" s="85"/>
      <c r="DM80" s="85"/>
      <c r="DN80" s="85"/>
      <c r="DO80" s="85"/>
      <c r="DP80" s="85"/>
      <c r="DQ80" s="85"/>
      <c r="DR80" s="85"/>
      <c r="DS80" s="85"/>
      <c r="DT80" s="85"/>
      <c r="DU80" s="85"/>
      <c r="DV80" s="85"/>
      <c r="DW80" s="85"/>
      <c r="DX80" s="85"/>
      <c r="DY80" s="85"/>
      <c r="DZ80" s="85"/>
      <c r="EA80" s="85"/>
      <c r="EB80" s="85"/>
      <c r="EC80" s="85"/>
      <c r="ED80" s="85"/>
      <c r="EE80" s="85"/>
      <c r="EF80" s="85"/>
      <c r="EG80" s="85"/>
      <c r="EH80" s="85"/>
      <c r="EI80" s="85"/>
      <c r="EJ80" s="85"/>
      <c r="EK80" s="85"/>
      <c r="EL80" s="85"/>
      <c r="EM80" s="85"/>
      <c r="EN80" s="85"/>
      <c r="EO80" s="85"/>
      <c r="EP80" s="85"/>
      <c r="EQ80" s="85"/>
      <c r="ER80" s="85"/>
      <c r="ES80" s="85"/>
      <c r="ET80" s="85"/>
      <c r="EU80" s="85"/>
      <c r="EV80" s="85"/>
      <c r="EW80" s="85"/>
      <c r="EX80" s="85"/>
      <c r="EY80" s="85"/>
      <c r="EZ80" s="85"/>
      <c r="FA80" s="85"/>
      <c r="FB80" s="85"/>
      <c r="FC80" s="85"/>
    </row>
    <row r="81" spans="25:159" x14ac:dyDescent="0.2"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/>
      <c r="CI81" s="85"/>
      <c r="CJ81" s="85"/>
      <c r="CK81" s="85"/>
      <c r="CL81" s="85"/>
      <c r="CM81" s="85"/>
      <c r="CN81" s="85"/>
      <c r="CO81" s="85"/>
      <c r="CP81" s="85"/>
      <c r="CQ81" s="85"/>
      <c r="CR81" s="85"/>
      <c r="CS81" s="85"/>
      <c r="CT81" s="85"/>
      <c r="CU81" s="85"/>
      <c r="CV81" s="85"/>
      <c r="CW81" s="85"/>
      <c r="CX81" s="85"/>
      <c r="CY81" s="85"/>
      <c r="CZ81" s="85"/>
      <c r="DA81" s="85"/>
      <c r="DB81" s="85"/>
      <c r="DC81" s="85"/>
      <c r="DD81" s="85"/>
      <c r="DE81" s="85"/>
      <c r="DF81" s="85"/>
      <c r="DG81" s="85"/>
      <c r="DH81" s="85"/>
      <c r="DI81" s="85"/>
      <c r="DJ81" s="85"/>
      <c r="DK81" s="85"/>
      <c r="DL81" s="85"/>
      <c r="DM81" s="85"/>
      <c r="DN81" s="85"/>
      <c r="DO81" s="85"/>
      <c r="DP81" s="85"/>
      <c r="DQ81" s="85"/>
      <c r="DR81" s="85"/>
      <c r="DS81" s="85"/>
      <c r="DT81" s="85"/>
      <c r="DU81" s="85"/>
      <c r="DV81" s="85"/>
      <c r="DW81" s="85"/>
      <c r="DX81" s="85"/>
      <c r="DY81" s="85"/>
      <c r="DZ81" s="85"/>
      <c r="EA81" s="85"/>
      <c r="EB81" s="85"/>
      <c r="EC81" s="85"/>
      <c r="ED81" s="85"/>
      <c r="EE81" s="85"/>
      <c r="EF81" s="85"/>
      <c r="EG81" s="85"/>
      <c r="EH81" s="85"/>
      <c r="EI81" s="85"/>
      <c r="EJ81" s="85"/>
      <c r="EK81" s="85"/>
      <c r="EL81" s="85"/>
      <c r="EM81" s="85"/>
      <c r="EN81" s="85"/>
      <c r="EO81" s="85"/>
      <c r="EP81" s="85"/>
      <c r="EQ81" s="85"/>
      <c r="ER81" s="85"/>
      <c r="ES81" s="85"/>
      <c r="ET81" s="85"/>
      <c r="EU81" s="85"/>
      <c r="EV81" s="85"/>
      <c r="EW81" s="85"/>
      <c r="EX81" s="85"/>
      <c r="EY81" s="85"/>
      <c r="EZ81" s="85"/>
      <c r="FA81" s="85"/>
      <c r="FB81" s="85"/>
      <c r="FC81" s="85"/>
    </row>
    <row r="82" spans="25:159" x14ac:dyDescent="0.2"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  <c r="EJ82" s="85"/>
      <c r="EK82" s="85"/>
      <c r="EL82" s="85"/>
      <c r="EM82" s="85"/>
      <c r="EN82" s="85"/>
      <c r="EO82" s="85"/>
      <c r="EP82" s="85"/>
      <c r="EQ82" s="85"/>
      <c r="ER82" s="85"/>
      <c r="ES82" s="85"/>
      <c r="ET82" s="85"/>
      <c r="EU82" s="85"/>
      <c r="EV82" s="85"/>
      <c r="EW82" s="85"/>
      <c r="EX82" s="85"/>
      <c r="EY82" s="85"/>
      <c r="EZ82" s="85"/>
      <c r="FA82" s="85"/>
      <c r="FB82" s="85"/>
      <c r="FC82" s="85"/>
    </row>
    <row r="83" spans="25:159" x14ac:dyDescent="0.2"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  <c r="EK83" s="85"/>
      <c r="EL83" s="85"/>
      <c r="EM83" s="85"/>
      <c r="EN83" s="85"/>
      <c r="EO83" s="85"/>
      <c r="EP83" s="85"/>
      <c r="EQ83" s="85"/>
      <c r="ER83" s="85"/>
      <c r="ES83" s="85"/>
      <c r="ET83" s="85"/>
      <c r="EU83" s="85"/>
      <c r="EV83" s="85"/>
      <c r="EW83" s="85"/>
      <c r="EX83" s="85"/>
      <c r="EY83" s="85"/>
      <c r="EZ83" s="85"/>
      <c r="FA83" s="85"/>
      <c r="FB83" s="85"/>
      <c r="FC83" s="85"/>
    </row>
    <row r="84" spans="25:159" x14ac:dyDescent="0.2"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5"/>
      <c r="CV84" s="85"/>
      <c r="CW84" s="85"/>
      <c r="CX84" s="85"/>
      <c r="CY84" s="85"/>
      <c r="CZ84" s="85"/>
      <c r="DA84" s="85"/>
      <c r="DB84" s="85"/>
      <c r="DC84" s="85"/>
      <c r="DD84" s="85"/>
      <c r="DE84" s="8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/>
      <c r="DQ84" s="85"/>
      <c r="DR84" s="85"/>
      <c r="DS84" s="85"/>
      <c r="DT84" s="85"/>
      <c r="DU84" s="85"/>
      <c r="DV84" s="85"/>
      <c r="DW84" s="85"/>
      <c r="DX84" s="85"/>
      <c r="DY84" s="85"/>
      <c r="DZ84" s="85"/>
      <c r="EA84" s="85"/>
      <c r="EB84" s="85"/>
      <c r="EC84" s="85"/>
      <c r="ED84" s="85"/>
      <c r="EE84" s="85"/>
      <c r="EF84" s="85"/>
      <c r="EG84" s="85"/>
      <c r="EH84" s="85"/>
      <c r="EI84" s="85"/>
      <c r="EJ84" s="85"/>
      <c r="EK84" s="85"/>
      <c r="EL84" s="85"/>
      <c r="EM84" s="85"/>
      <c r="EN84" s="85"/>
      <c r="EO84" s="85"/>
      <c r="EP84" s="85"/>
      <c r="EQ84" s="85"/>
      <c r="ER84" s="85"/>
      <c r="ES84" s="85"/>
      <c r="ET84" s="85"/>
      <c r="EU84" s="85"/>
      <c r="EV84" s="85"/>
      <c r="EW84" s="85"/>
      <c r="EX84" s="85"/>
      <c r="EY84" s="85"/>
      <c r="EZ84" s="85"/>
      <c r="FA84" s="85"/>
      <c r="FB84" s="85"/>
      <c r="FC84" s="85"/>
    </row>
    <row r="85" spans="25:159" x14ac:dyDescent="0.2"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5"/>
      <c r="CV85" s="85"/>
      <c r="CW85" s="85"/>
      <c r="CX85" s="85"/>
      <c r="CY85" s="85"/>
      <c r="CZ85" s="85"/>
      <c r="DA85" s="85"/>
      <c r="DB85" s="85"/>
      <c r="DC85" s="85"/>
      <c r="DD85" s="85"/>
      <c r="DE85" s="85"/>
      <c r="DF85" s="85"/>
      <c r="DG85" s="85"/>
      <c r="DH85" s="85"/>
      <c r="DI85" s="85"/>
      <c r="DJ85" s="85"/>
      <c r="DK85" s="85"/>
      <c r="DL85" s="85"/>
      <c r="DM85" s="85"/>
      <c r="DN85" s="85"/>
      <c r="DO85" s="85"/>
      <c r="DP85" s="85"/>
      <c r="DQ85" s="85"/>
      <c r="DR85" s="85"/>
      <c r="DS85" s="85"/>
      <c r="DT85" s="85"/>
      <c r="DU85" s="85"/>
      <c r="DV85" s="85"/>
      <c r="DW85" s="85"/>
      <c r="DX85" s="85"/>
      <c r="DY85" s="85"/>
      <c r="DZ85" s="85"/>
      <c r="EA85" s="85"/>
      <c r="EB85" s="85"/>
      <c r="EC85" s="85"/>
      <c r="ED85" s="85"/>
      <c r="EE85" s="85"/>
      <c r="EF85" s="85"/>
      <c r="EG85" s="85"/>
      <c r="EH85" s="85"/>
      <c r="EI85" s="85"/>
      <c r="EJ85" s="85"/>
      <c r="EK85" s="85"/>
      <c r="EL85" s="85"/>
      <c r="EM85" s="85"/>
      <c r="EN85" s="85"/>
      <c r="EO85" s="85"/>
      <c r="EP85" s="85"/>
      <c r="EQ85" s="85"/>
      <c r="ER85" s="85"/>
      <c r="ES85" s="85"/>
      <c r="ET85" s="85"/>
      <c r="EU85" s="85"/>
      <c r="EV85" s="85"/>
      <c r="EW85" s="85"/>
      <c r="EX85" s="85"/>
      <c r="EY85" s="85"/>
      <c r="EZ85" s="85"/>
      <c r="FA85" s="85"/>
      <c r="FB85" s="85"/>
      <c r="FC85" s="85"/>
    </row>
    <row r="86" spans="25:159" x14ac:dyDescent="0.2"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  <c r="CJ86" s="85"/>
      <c r="CK86" s="85"/>
      <c r="CL86" s="85"/>
      <c r="CM86" s="85"/>
      <c r="CN86" s="85"/>
      <c r="CO86" s="85"/>
      <c r="CP86" s="85"/>
      <c r="CQ86" s="85"/>
      <c r="CR86" s="85"/>
      <c r="CS86" s="85"/>
      <c r="CT86" s="85"/>
      <c r="CU86" s="85"/>
      <c r="CV86" s="85"/>
      <c r="CW86" s="85"/>
      <c r="CX86" s="85"/>
      <c r="CY86" s="85"/>
      <c r="CZ86" s="85"/>
      <c r="DA86" s="85"/>
      <c r="DB86" s="85"/>
      <c r="DC86" s="85"/>
      <c r="DD86" s="85"/>
      <c r="DE86" s="85"/>
      <c r="DF86" s="85"/>
      <c r="DG86" s="85"/>
      <c r="DH86" s="85"/>
      <c r="DI86" s="85"/>
      <c r="DJ86" s="85"/>
      <c r="DK86" s="85"/>
      <c r="DL86" s="85"/>
      <c r="DM86" s="85"/>
      <c r="DN86" s="85"/>
      <c r="DO86" s="85"/>
      <c r="DP86" s="85"/>
      <c r="DQ86" s="85"/>
      <c r="DR86" s="85"/>
      <c r="DS86" s="85"/>
      <c r="DT86" s="85"/>
      <c r="DU86" s="85"/>
      <c r="DV86" s="85"/>
      <c r="DW86" s="85"/>
      <c r="DX86" s="85"/>
      <c r="DY86" s="85"/>
      <c r="DZ86" s="85"/>
      <c r="EA86" s="85"/>
      <c r="EB86" s="85"/>
      <c r="EC86" s="85"/>
      <c r="ED86" s="85"/>
      <c r="EE86" s="85"/>
      <c r="EF86" s="85"/>
      <c r="EG86" s="85"/>
      <c r="EH86" s="85"/>
      <c r="EI86" s="85"/>
      <c r="EJ86" s="85"/>
      <c r="EK86" s="85"/>
      <c r="EL86" s="85"/>
      <c r="EM86" s="85"/>
      <c r="EN86" s="85"/>
      <c r="EO86" s="85"/>
      <c r="EP86" s="85"/>
      <c r="EQ86" s="85"/>
      <c r="ER86" s="85"/>
      <c r="ES86" s="85"/>
      <c r="ET86" s="85"/>
      <c r="EU86" s="85"/>
      <c r="EV86" s="85"/>
      <c r="EW86" s="85"/>
      <c r="EX86" s="85"/>
      <c r="EY86" s="85"/>
      <c r="EZ86" s="85"/>
      <c r="FA86" s="85"/>
      <c r="FB86" s="85"/>
      <c r="FC86" s="85"/>
    </row>
    <row r="87" spans="25:159" x14ac:dyDescent="0.2"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  <c r="CI87" s="85"/>
      <c r="CJ87" s="85"/>
      <c r="CK87" s="85"/>
      <c r="CL87" s="85"/>
      <c r="CM87" s="85"/>
      <c r="CN87" s="85"/>
      <c r="CO87" s="85"/>
      <c r="CP87" s="85"/>
      <c r="CQ87" s="85"/>
      <c r="CR87" s="85"/>
      <c r="CS87" s="85"/>
      <c r="CT87" s="85"/>
      <c r="CU87" s="85"/>
      <c r="CV87" s="85"/>
      <c r="CW87" s="85"/>
      <c r="CX87" s="85"/>
      <c r="CY87" s="85"/>
      <c r="CZ87" s="85"/>
      <c r="DA87" s="85"/>
      <c r="DB87" s="85"/>
      <c r="DC87" s="85"/>
      <c r="DD87" s="85"/>
      <c r="DE87" s="85"/>
      <c r="DF87" s="85"/>
      <c r="DG87" s="85"/>
      <c r="DH87" s="85"/>
      <c r="DI87" s="85"/>
      <c r="DJ87" s="85"/>
      <c r="DK87" s="85"/>
      <c r="DL87" s="85"/>
      <c r="DM87" s="85"/>
      <c r="DN87" s="85"/>
      <c r="DO87" s="85"/>
      <c r="DP87" s="85"/>
      <c r="DQ87" s="85"/>
      <c r="DR87" s="85"/>
      <c r="DS87" s="85"/>
      <c r="DT87" s="85"/>
      <c r="DU87" s="85"/>
      <c r="DV87" s="85"/>
      <c r="DW87" s="85"/>
      <c r="DX87" s="85"/>
      <c r="DY87" s="85"/>
      <c r="DZ87" s="85"/>
      <c r="EA87" s="85"/>
      <c r="EB87" s="85"/>
      <c r="EC87" s="85"/>
      <c r="ED87" s="85"/>
      <c r="EE87" s="85"/>
      <c r="EF87" s="85"/>
      <c r="EG87" s="85"/>
      <c r="EH87" s="85"/>
      <c r="EI87" s="85"/>
      <c r="EJ87" s="85"/>
      <c r="EK87" s="85"/>
      <c r="EL87" s="85"/>
      <c r="EM87" s="85"/>
      <c r="EN87" s="85"/>
      <c r="EO87" s="85"/>
      <c r="EP87" s="85"/>
      <c r="EQ87" s="85"/>
      <c r="ER87" s="85"/>
      <c r="ES87" s="85"/>
      <c r="ET87" s="85"/>
      <c r="EU87" s="85"/>
      <c r="EV87" s="85"/>
      <c r="EW87" s="85"/>
      <c r="EX87" s="85"/>
      <c r="EY87" s="85"/>
      <c r="EZ87" s="85"/>
      <c r="FA87" s="85"/>
      <c r="FB87" s="85"/>
      <c r="FC87" s="85"/>
    </row>
    <row r="88" spans="25:159" x14ac:dyDescent="0.2"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5"/>
      <c r="DE88" s="85"/>
      <c r="DF88" s="85"/>
      <c r="DG88" s="85"/>
      <c r="DH88" s="85"/>
      <c r="DI88" s="85"/>
      <c r="DJ88" s="85"/>
      <c r="DK88" s="85"/>
      <c r="DL88" s="85"/>
      <c r="DM88" s="85"/>
      <c r="DN88" s="85"/>
      <c r="DO88" s="85"/>
      <c r="DP88" s="85"/>
      <c r="DQ88" s="85"/>
      <c r="DR88" s="85"/>
      <c r="DS88" s="85"/>
      <c r="DT88" s="85"/>
      <c r="DU88" s="85"/>
      <c r="DV88" s="85"/>
      <c r="DW88" s="85"/>
      <c r="DX88" s="85"/>
      <c r="DY88" s="85"/>
      <c r="DZ88" s="85"/>
      <c r="EA88" s="85"/>
      <c r="EB88" s="85"/>
      <c r="EC88" s="85"/>
      <c r="ED88" s="85"/>
      <c r="EE88" s="85"/>
      <c r="EF88" s="85"/>
      <c r="EG88" s="85"/>
      <c r="EH88" s="85"/>
      <c r="EI88" s="85"/>
      <c r="EJ88" s="85"/>
      <c r="EK88" s="85"/>
      <c r="EL88" s="85"/>
      <c r="EM88" s="85"/>
      <c r="EN88" s="85"/>
      <c r="EO88" s="85"/>
      <c r="EP88" s="85"/>
      <c r="EQ88" s="85"/>
      <c r="ER88" s="85"/>
      <c r="ES88" s="85"/>
      <c r="ET88" s="85"/>
      <c r="EU88" s="85"/>
      <c r="EV88" s="85"/>
      <c r="EW88" s="85"/>
      <c r="EX88" s="85"/>
      <c r="EY88" s="85"/>
      <c r="EZ88" s="85"/>
      <c r="FA88" s="85"/>
      <c r="FB88" s="85"/>
      <c r="FC88" s="85"/>
    </row>
    <row r="89" spans="25:159" x14ac:dyDescent="0.2"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  <c r="CI89" s="85"/>
      <c r="CJ89" s="85"/>
      <c r="CK89" s="85"/>
      <c r="CL89" s="85"/>
      <c r="CM89" s="85"/>
      <c r="CN89" s="85"/>
      <c r="CO89" s="85"/>
      <c r="CP89" s="85"/>
      <c r="CQ89" s="85"/>
      <c r="CR89" s="85"/>
      <c r="CS89" s="85"/>
      <c r="CT89" s="85"/>
      <c r="CU89" s="85"/>
      <c r="CV89" s="85"/>
      <c r="CW89" s="85"/>
      <c r="CX89" s="85"/>
      <c r="CY89" s="85"/>
      <c r="CZ89" s="85"/>
      <c r="DA89" s="85"/>
      <c r="DB89" s="85"/>
      <c r="DC89" s="85"/>
      <c r="DD89" s="85"/>
      <c r="DE89" s="85"/>
      <c r="DF89" s="85"/>
      <c r="DG89" s="85"/>
      <c r="DH89" s="85"/>
      <c r="DI89" s="85"/>
      <c r="DJ89" s="85"/>
      <c r="DK89" s="85"/>
      <c r="DL89" s="85"/>
      <c r="DM89" s="85"/>
      <c r="DN89" s="85"/>
      <c r="DO89" s="85"/>
      <c r="DP89" s="85"/>
      <c r="DQ89" s="85"/>
      <c r="DR89" s="85"/>
      <c r="DS89" s="85"/>
      <c r="DT89" s="85"/>
      <c r="DU89" s="85"/>
      <c r="DV89" s="85"/>
      <c r="DW89" s="85"/>
      <c r="DX89" s="85"/>
      <c r="DY89" s="85"/>
      <c r="DZ89" s="85"/>
      <c r="EA89" s="85"/>
      <c r="EB89" s="85"/>
      <c r="EC89" s="85"/>
      <c r="ED89" s="85"/>
      <c r="EE89" s="85"/>
      <c r="EF89" s="85"/>
      <c r="EG89" s="85"/>
      <c r="EH89" s="85"/>
      <c r="EI89" s="85"/>
      <c r="EJ89" s="85"/>
      <c r="EK89" s="85"/>
      <c r="EL89" s="85"/>
      <c r="EM89" s="85"/>
      <c r="EN89" s="85"/>
      <c r="EO89" s="85"/>
      <c r="EP89" s="85"/>
      <c r="EQ89" s="85"/>
      <c r="ER89" s="85"/>
      <c r="ES89" s="85"/>
      <c r="ET89" s="85"/>
      <c r="EU89" s="85"/>
      <c r="EV89" s="85"/>
      <c r="EW89" s="85"/>
      <c r="EX89" s="85"/>
      <c r="EY89" s="85"/>
      <c r="EZ89" s="85"/>
      <c r="FA89" s="85"/>
      <c r="FB89" s="85"/>
      <c r="FC89" s="85"/>
    </row>
    <row r="90" spans="25:159" x14ac:dyDescent="0.2"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85"/>
      <c r="CE90" s="85"/>
      <c r="CF90" s="85"/>
      <c r="CG90" s="85"/>
      <c r="CH90" s="85"/>
      <c r="CI90" s="85"/>
      <c r="CJ90" s="85"/>
      <c r="CK90" s="85"/>
      <c r="CL90" s="85"/>
      <c r="CM90" s="85"/>
      <c r="CN90" s="85"/>
      <c r="CO90" s="85"/>
      <c r="CP90" s="85"/>
      <c r="CQ90" s="85"/>
      <c r="CR90" s="85"/>
      <c r="CS90" s="85"/>
      <c r="CT90" s="85"/>
      <c r="CU90" s="85"/>
      <c r="CV90" s="85"/>
      <c r="CW90" s="85"/>
      <c r="CX90" s="85"/>
      <c r="CY90" s="85"/>
      <c r="CZ90" s="85"/>
      <c r="DA90" s="85"/>
      <c r="DB90" s="85"/>
      <c r="DC90" s="85"/>
      <c r="DD90" s="85"/>
      <c r="DE90" s="85"/>
      <c r="DF90" s="85"/>
      <c r="DG90" s="85"/>
      <c r="DH90" s="85"/>
      <c r="DI90" s="85"/>
      <c r="DJ90" s="85"/>
      <c r="DK90" s="85"/>
      <c r="DL90" s="85"/>
      <c r="DM90" s="85"/>
      <c r="DN90" s="85"/>
      <c r="DO90" s="85"/>
      <c r="DP90" s="85"/>
      <c r="DQ90" s="85"/>
      <c r="DR90" s="85"/>
      <c r="DS90" s="85"/>
      <c r="DT90" s="85"/>
      <c r="DU90" s="85"/>
      <c r="DV90" s="85"/>
      <c r="DW90" s="85"/>
      <c r="DX90" s="85"/>
      <c r="DY90" s="85"/>
      <c r="DZ90" s="85"/>
      <c r="EA90" s="85"/>
      <c r="EB90" s="85"/>
      <c r="EC90" s="85"/>
      <c r="ED90" s="85"/>
      <c r="EE90" s="85"/>
      <c r="EF90" s="85"/>
      <c r="EG90" s="85"/>
      <c r="EH90" s="85"/>
      <c r="EI90" s="85"/>
      <c r="EJ90" s="85"/>
      <c r="EK90" s="85"/>
      <c r="EL90" s="85"/>
      <c r="EM90" s="85"/>
      <c r="EN90" s="85"/>
      <c r="EO90" s="85"/>
      <c r="EP90" s="85"/>
      <c r="EQ90" s="85"/>
      <c r="ER90" s="85"/>
      <c r="ES90" s="85"/>
      <c r="ET90" s="85"/>
      <c r="EU90" s="85"/>
      <c r="EV90" s="85"/>
      <c r="EW90" s="85"/>
      <c r="EX90" s="85"/>
      <c r="EY90" s="85"/>
      <c r="EZ90" s="85"/>
      <c r="FA90" s="85"/>
      <c r="FB90" s="85"/>
      <c r="FC90" s="85"/>
    </row>
    <row r="91" spans="25:159" x14ac:dyDescent="0.2"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5"/>
      <c r="CH91" s="85"/>
      <c r="CI91" s="85"/>
      <c r="CJ91" s="85"/>
      <c r="CK91" s="85"/>
      <c r="CL91" s="85"/>
      <c r="CM91" s="85"/>
      <c r="CN91" s="85"/>
      <c r="CO91" s="85"/>
      <c r="CP91" s="85"/>
      <c r="CQ91" s="85"/>
      <c r="CR91" s="85"/>
      <c r="CS91" s="85"/>
      <c r="CT91" s="85"/>
      <c r="CU91" s="85"/>
      <c r="CV91" s="85"/>
      <c r="CW91" s="85"/>
      <c r="CX91" s="85"/>
      <c r="CY91" s="85"/>
      <c r="CZ91" s="85"/>
      <c r="DA91" s="85"/>
      <c r="DB91" s="85"/>
      <c r="DC91" s="85"/>
      <c r="DD91" s="85"/>
      <c r="DE91" s="85"/>
      <c r="DF91" s="85"/>
      <c r="DG91" s="85"/>
      <c r="DH91" s="85"/>
      <c r="DI91" s="85"/>
      <c r="DJ91" s="85"/>
      <c r="DK91" s="85"/>
      <c r="DL91" s="85"/>
      <c r="DM91" s="85"/>
      <c r="DN91" s="85"/>
      <c r="DO91" s="85"/>
      <c r="DP91" s="85"/>
      <c r="DQ91" s="85"/>
      <c r="DR91" s="85"/>
      <c r="DS91" s="85"/>
      <c r="DT91" s="85"/>
      <c r="DU91" s="85"/>
      <c r="DV91" s="85"/>
      <c r="DW91" s="85"/>
      <c r="DX91" s="85"/>
      <c r="DY91" s="85"/>
      <c r="DZ91" s="85"/>
      <c r="EA91" s="85"/>
      <c r="EB91" s="85"/>
      <c r="EC91" s="85"/>
      <c r="ED91" s="85"/>
      <c r="EE91" s="85"/>
      <c r="EF91" s="85"/>
      <c r="EG91" s="85"/>
      <c r="EH91" s="85"/>
      <c r="EI91" s="85"/>
      <c r="EJ91" s="85"/>
      <c r="EK91" s="85"/>
      <c r="EL91" s="85"/>
      <c r="EM91" s="85"/>
      <c r="EN91" s="85"/>
      <c r="EO91" s="85"/>
      <c r="EP91" s="85"/>
      <c r="EQ91" s="85"/>
      <c r="ER91" s="85"/>
      <c r="ES91" s="85"/>
      <c r="ET91" s="85"/>
      <c r="EU91" s="85"/>
      <c r="EV91" s="85"/>
      <c r="EW91" s="85"/>
      <c r="EX91" s="85"/>
      <c r="EY91" s="85"/>
      <c r="EZ91" s="85"/>
      <c r="FA91" s="85"/>
      <c r="FB91" s="85"/>
      <c r="FC91" s="85"/>
    </row>
    <row r="92" spans="25:159" x14ac:dyDescent="0.2"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5"/>
      <c r="CH92" s="85"/>
      <c r="CI92" s="85"/>
      <c r="CJ92" s="85"/>
      <c r="CK92" s="85"/>
      <c r="CL92" s="85"/>
      <c r="CM92" s="85"/>
      <c r="CN92" s="85"/>
      <c r="CO92" s="85"/>
      <c r="CP92" s="85"/>
      <c r="CQ92" s="85"/>
      <c r="CR92" s="85"/>
      <c r="CS92" s="85"/>
      <c r="CT92" s="85"/>
      <c r="CU92" s="85"/>
      <c r="CV92" s="85"/>
      <c r="CW92" s="85"/>
      <c r="CX92" s="85"/>
      <c r="CY92" s="85"/>
      <c r="CZ92" s="85"/>
      <c r="DA92" s="85"/>
      <c r="DB92" s="85"/>
      <c r="DC92" s="85"/>
      <c r="DD92" s="85"/>
      <c r="DE92" s="85"/>
      <c r="DF92" s="85"/>
      <c r="DG92" s="85"/>
      <c r="DH92" s="85"/>
      <c r="DI92" s="85"/>
      <c r="DJ92" s="85"/>
      <c r="DK92" s="85"/>
      <c r="DL92" s="85"/>
      <c r="DM92" s="85"/>
      <c r="DN92" s="85"/>
      <c r="DO92" s="85"/>
      <c r="DP92" s="85"/>
      <c r="DQ92" s="85"/>
      <c r="DR92" s="85"/>
      <c r="DS92" s="85"/>
      <c r="DT92" s="85"/>
      <c r="DU92" s="85"/>
      <c r="DV92" s="85"/>
      <c r="DW92" s="85"/>
      <c r="DX92" s="85"/>
      <c r="DY92" s="85"/>
      <c r="DZ92" s="85"/>
      <c r="EA92" s="85"/>
      <c r="EB92" s="85"/>
      <c r="EC92" s="85"/>
      <c r="ED92" s="85"/>
      <c r="EE92" s="85"/>
      <c r="EF92" s="85"/>
      <c r="EG92" s="85"/>
      <c r="EH92" s="85"/>
      <c r="EI92" s="85"/>
      <c r="EJ92" s="85"/>
      <c r="EK92" s="85"/>
      <c r="EL92" s="85"/>
      <c r="EM92" s="85"/>
      <c r="EN92" s="85"/>
      <c r="EO92" s="85"/>
      <c r="EP92" s="85"/>
      <c r="EQ92" s="85"/>
      <c r="ER92" s="85"/>
      <c r="ES92" s="85"/>
      <c r="ET92" s="85"/>
      <c r="EU92" s="85"/>
      <c r="EV92" s="85"/>
      <c r="EW92" s="85"/>
      <c r="EX92" s="85"/>
      <c r="EY92" s="85"/>
      <c r="EZ92" s="85"/>
      <c r="FA92" s="85"/>
      <c r="FB92" s="85"/>
      <c r="FC92" s="85"/>
    </row>
    <row r="93" spans="25:159" x14ac:dyDescent="0.2"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5"/>
      <c r="CH93" s="85"/>
      <c r="CI93" s="85"/>
      <c r="CJ93" s="85"/>
      <c r="CK93" s="85"/>
      <c r="CL93" s="85"/>
      <c r="CM93" s="85"/>
      <c r="CN93" s="85"/>
      <c r="CO93" s="85"/>
      <c r="CP93" s="85"/>
      <c r="CQ93" s="85"/>
      <c r="CR93" s="85"/>
      <c r="CS93" s="85"/>
      <c r="CT93" s="85"/>
      <c r="CU93" s="85"/>
      <c r="CV93" s="85"/>
      <c r="CW93" s="85"/>
      <c r="CX93" s="85"/>
      <c r="CY93" s="85"/>
      <c r="CZ93" s="85"/>
      <c r="DA93" s="85"/>
      <c r="DB93" s="85"/>
      <c r="DC93" s="85"/>
      <c r="DD93" s="85"/>
      <c r="DE93" s="85"/>
      <c r="DF93" s="85"/>
      <c r="DG93" s="85"/>
      <c r="DH93" s="85"/>
      <c r="DI93" s="85"/>
      <c r="DJ93" s="85"/>
      <c r="DK93" s="85"/>
      <c r="DL93" s="85"/>
      <c r="DM93" s="85"/>
      <c r="DN93" s="85"/>
      <c r="DO93" s="85"/>
      <c r="DP93" s="85"/>
      <c r="DQ93" s="85"/>
      <c r="DR93" s="85"/>
      <c r="DS93" s="85"/>
      <c r="DT93" s="85"/>
      <c r="DU93" s="85"/>
      <c r="DV93" s="85"/>
      <c r="DW93" s="85"/>
      <c r="DX93" s="85"/>
      <c r="DY93" s="85"/>
      <c r="DZ93" s="85"/>
      <c r="EA93" s="85"/>
      <c r="EB93" s="85"/>
      <c r="EC93" s="85"/>
      <c r="ED93" s="85"/>
      <c r="EE93" s="85"/>
      <c r="EF93" s="85"/>
      <c r="EG93" s="85"/>
      <c r="EH93" s="85"/>
      <c r="EI93" s="85"/>
      <c r="EJ93" s="85"/>
      <c r="EK93" s="85"/>
      <c r="EL93" s="85"/>
      <c r="EM93" s="85"/>
      <c r="EN93" s="85"/>
      <c r="EO93" s="85"/>
      <c r="EP93" s="85"/>
      <c r="EQ93" s="85"/>
      <c r="ER93" s="85"/>
      <c r="ES93" s="85"/>
      <c r="ET93" s="85"/>
      <c r="EU93" s="85"/>
      <c r="EV93" s="85"/>
      <c r="EW93" s="85"/>
      <c r="EX93" s="85"/>
      <c r="EY93" s="85"/>
      <c r="EZ93" s="85"/>
      <c r="FA93" s="85"/>
      <c r="FB93" s="85"/>
      <c r="FC93" s="85"/>
    </row>
    <row r="94" spans="25:159" x14ac:dyDescent="0.2"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5"/>
      <c r="CH94" s="85"/>
      <c r="CI94" s="85"/>
      <c r="CJ94" s="85"/>
      <c r="CK94" s="85"/>
      <c r="CL94" s="85"/>
      <c r="CM94" s="85"/>
      <c r="CN94" s="85"/>
      <c r="CO94" s="85"/>
      <c r="CP94" s="85"/>
      <c r="CQ94" s="85"/>
      <c r="CR94" s="85"/>
      <c r="CS94" s="85"/>
      <c r="CT94" s="85"/>
      <c r="CU94" s="85"/>
      <c r="CV94" s="85"/>
      <c r="CW94" s="85"/>
      <c r="CX94" s="85"/>
      <c r="CY94" s="85"/>
      <c r="CZ94" s="85"/>
      <c r="DA94" s="85"/>
      <c r="DB94" s="85"/>
      <c r="DC94" s="85"/>
      <c r="DD94" s="85"/>
      <c r="DE94" s="85"/>
      <c r="DF94" s="85"/>
      <c r="DG94" s="85"/>
      <c r="DH94" s="85"/>
      <c r="DI94" s="85"/>
      <c r="DJ94" s="85"/>
      <c r="DK94" s="85"/>
      <c r="DL94" s="85"/>
      <c r="DM94" s="85"/>
      <c r="DN94" s="85"/>
      <c r="DO94" s="85"/>
      <c r="DP94" s="85"/>
      <c r="DQ94" s="85"/>
      <c r="DR94" s="85"/>
      <c r="DS94" s="85"/>
      <c r="DT94" s="85"/>
      <c r="DU94" s="85"/>
      <c r="DV94" s="85"/>
      <c r="DW94" s="85"/>
      <c r="DX94" s="85"/>
      <c r="DY94" s="85"/>
      <c r="DZ94" s="85"/>
      <c r="EA94" s="85"/>
      <c r="EB94" s="85"/>
      <c r="EC94" s="85"/>
      <c r="ED94" s="85"/>
      <c r="EE94" s="85"/>
      <c r="EF94" s="85"/>
      <c r="EG94" s="85"/>
      <c r="EH94" s="85"/>
      <c r="EI94" s="85"/>
      <c r="EJ94" s="85"/>
      <c r="EK94" s="85"/>
      <c r="EL94" s="85"/>
      <c r="EM94" s="85"/>
      <c r="EN94" s="85"/>
      <c r="EO94" s="85"/>
      <c r="EP94" s="85"/>
      <c r="EQ94" s="85"/>
      <c r="ER94" s="85"/>
      <c r="ES94" s="85"/>
      <c r="ET94" s="85"/>
      <c r="EU94" s="85"/>
      <c r="EV94" s="85"/>
      <c r="EW94" s="85"/>
      <c r="EX94" s="85"/>
      <c r="EY94" s="85"/>
      <c r="EZ94" s="85"/>
      <c r="FA94" s="85"/>
      <c r="FB94" s="85"/>
      <c r="FC94" s="85"/>
    </row>
    <row r="95" spans="25:159" x14ac:dyDescent="0.2"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5"/>
      <c r="CF95" s="85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5"/>
      <c r="CW95" s="85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5"/>
      <c r="DN95" s="85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5"/>
      <c r="EE95" s="85"/>
      <c r="EF95" s="85"/>
      <c r="EG95" s="85"/>
      <c r="EH95" s="85"/>
      <c r="EI95" s="85"/>
      <c r="EJ95" s="85"/>
      <c r="EK95" s="85"/>
      <c r="EL95" s="85"/>
      <c r="EM95" s="85"/>
      <c r="EN95" s="85"/>
      <c r="EO95" s="85"/>
      <c r="EP95" s="85"/>
      <c r="EQ95" s="85"/>
      <c r="ER95" s="85"/>
      <c r="ES95" s="85"/>
      <c r="ET95" s="85"/>
      <c r="EU95" s="85"/>
      <c r="EV95" s="85"/>
      <c r="EW95" s="85"/>
      <c r="EX95" s="85"/>
      <c r="EY95" s="85"/>
      <c r="EZ95" s="85"/>
      <c r="FA95" s="85"/>
      <c r="FB95" s="85"/>
      <c r="FC95" s="85"/>
    </row>
    <row r="96" spans="25:159" x14ac:dyDescent="0.2"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5"/>
      <c r="CE96" s="85"/>
      <c r="CF96" s="85"/>
      <c r="CG96" s="85"/>
      <c r="CH96" s="85"/>
      <c r="CI96" s="85"/>
      <c r="CJ96" s="85"/>
      <c r="CK96" s="85"/>
      <c r="CL96" s="85"/>
      <c r="CM96" s="85"/>
      <c r="CN96" s="85"/>
      <c r="CO96" s="85"/>
      <c r="CP96" s="85"/>
      <c r="CQ96" s="85"/>
      <c r="CR96" s="85"/>
      <c r="CS96" s="85"/>
      <c r="CT96" s="85"/>
      <c r="CU96" s="85"/>
      <c r="CV96" s="85"/>
      <c r="CW96" s="85"/>
      <c r="CX96" s="85"/>
      <c r="CY96" s="85"/>
      <c r="CZ96" s="85"/>
      <c r="DA96" s="85"/>
      <c r="DB96" s="85"/>
      <c r="DC96" s="85"/>
      <c r="DD96" s="85"/>
      <c r="DE96" s="85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5"/>
      <c r="DQ96" s="85"/>
      <c r="DR96" s="85"/>
      <c r="DS96" s="85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5"/>
      <c r="EE96" s="85"/>
      <c r="EF96" s="85"/>
      <c r="EG96" s="85"/>
      <c r="EH96" s="85"/>
      <c r="EI96" s="85"/>
      <c r="EJ96" s="85"/>
      <c r="EK96" s="85"/>
      <c r="EL96" s="85"/>
      <c r="EM96" s="85"/>
      <c r="EN96" s="85"/>
      <c r="EO96" s="85"/>
      <c r="EP96" s="85"/>
      <c r="EQ96" s="85"/>
      <c r="ER96" s="85"/>
      <c r="ES96" s="85"/>
      <c r="ET96" s="85"/>
      <c r="EU96" s="85"/>
      <c r="EV96" s="85"/>
      <c r="EW96" s="85"/>
      <c r="EX96" s="85"/>
      <c r="EY96" s="85"/>
      <c r="EZ96" s="85"/>
      <c r="FA96" s="85"/>
      <c r="FB96" s="85"/>
      <c r="FC96" s="85"/>
    </row>
    <row r="97" spans="25:159" x14ac:dyDescent="0.2"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5"/>
      <c r="CR97" s="85"/>
      <c r="CS97" s="85"/>
      <c r="CT97" s="85"/>
      <c r="CU97" s="85"/>
      <c r="CV97" s="85"/>
      <c r="CW97" s="85"/>
      <c r="CX97" s="85"/>
      <c r="CY97" s="85"/>
      <c r="CZ97" s="85"/>
      <c r="DA97" s="85"/>
      <c r="DB97" s="85"/>
      <c r="DC97" s="85"/>
      <c r="DD97" s="85"/>
      <c r="DE97" s="85"/>
      <c r="DF97" s="85"/>
      <c r="DG97" s="85"/>
      <c r="DH97" s="85"/>
      <c r="DI97" s="85"/>
      <c r="DJ97" s="85"/>
      <c r="DK97" s="85"/>
      <c r="DL97" s="85"/>
      <c r="DM97" s="85"/>
      <c r="DN97" s="85"/>
      <c r="DO97" s="85"/>
      <c r="DP97" s="85"/>
      <c r="DQ97" s="85"/>
      <c r="DR97" s="85"/>
      <c r="DS97" s="85"/>
      <c r="DT97" s="85"/>
      <c r="DU97" s="85"/>
      <c r="DV97" s="85"/>
      <c r="DW97" s="85"/>
      <c r="DX97" s="85"/>
      <c r="DY97" s="85"/>
      <c r="DZ97" s="85"/>
      <c r="EA97" s="85"/>
      <c r="EB97" s="85"/>
      <c r="EC97" s="85"/>
      <c r="ED97" s="85"/>
      <c r="EE97" s="85"/>
      <c r="EF97" s="85"/>
      <c r="EG97" s="85"/>
      <c r="EH97" s="85"/>
      <c r="EI97" s="85"/>
      <c r="EJ97" s="85"/>
      <c r="EK97" s="85"/>
      <c r="EL97" s="85"/>
      <c r="EM97" s="85"/>
      <c r="EN97" s="85"/>
      <c r="EO97" s="85"/>
      <c r="EP97" s="85"/>
      <c r="EQ97" s="85"/>
      <c r="ER97" s="85"/>
      <c r="ES97" s="85"/>
      <c r="ET97" s="85"/>
      <c r="EU97" s="85"/>
      <c r="EV97" s="85"/>
      <c r="EW97" s="85"/>
      <c r="EX97" s="85"/>
      <c r="EY97" s="85"/>
      <c r="EZ97" s="85"/>
      <c r="FA97" s="85"/>
      <c r="FB97" s="85"/>
      <c r="FC97" s="85"/>
    </row>
    <row r="98" spans="25:159" x14ac:dyDescent="0.2"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5"/>
      <c r="CE98" s="85"/>
      <c r="CF98" s="85"/>
      <c r="CG98" s="85"/>
      <c r="CH98" s="85"/>
      <c r="CI98" s="85"/>
      <c r="CJ98" s="85"/>
      <c r="CK98" s="85"/>
      <c r="CL98" s="85"/>
      <c r="CM98" s="85"/>
      <c r="CN98" s="85"/>
      <c r="CO98" s="85"/>
      <c r="CP98" s="85"/>
      <c r="CQ98" s="85"/>
      <c r="CR98" s="85"/>
      <c r="CS98" s="85"/>
      <c r="CT98" s="85"/>
      <c r="CU98" s="85"/>
      <c r="CV98" s="85"/>
      <c r="CW98" s="85"/>
      <c r="CX98" s="85"/>
      <c r="CY98" s="85"/>
      <c r="CZ98" s="85"/>
      <c r="DA98" s="85"/>
      <c r="DB98" s="85"/>
      <c r="DC98" s="85"/>
      <c r="DD98" s="85"/>
      <c r="DE98" s="85"/>
      <c r="DF98" s="85"/>
      <c r="DG98" s="85"/>
      <c r="DH98" s="85"/>
      <c r="DI98" s="85"/>
      <c r="DJ98" s="85"/>
      <c r="DK98" s="85"/>
      <c r="DL98" s="85"/>
      <c r="DM98" s="85"/>
      <c r="DN98" s="85"/>
      <c r="DO98" s="85"/>
      <c r="DP98" s="85"/>
      <c r="DQ98" s="85"/>
      <c r="DR98" s="85"/>
      <c r="DS98" s="85"/>
      <c r="DT98" s="85"/>
      <c r="DU98" s="85"/>
      <c r="DV98" s="85"/>
      <c r="DW98" s="85"/>
      <c r="DX98" s="85"/>
      <c r="DY98" s="85"/>
      <c r="DZ98" s="85"/>
      <c r="EA98" s="85"/>
      <c r="EB98" s="85"/>
      <c r="EC98" s="85"/>
      <c r="ED98" s="85"/>
      <c r="EE98" s="85"/>
      <c r="EF98" s="85"/>
      <c r="EG98" s="85"/>
      <c r="EH98" s="85"/>
      <c r="EI98" s="85"/>
      <c r="EJ98" s="85"/>
      <c r="EK98" s="85"/>
      <c r="EL98" s="85"/>
      <c r="EM98" s="85"/>
      <c r="EN98" s="85"/>
      <c r="EO98" s="85"/>
      <c r="EP98" s="85"/>
      <c r="EQ98" s="85"/>
      <c r="ER98" s="85"/>
      <c r="ES98" s="85"/>
      <c r="ET98" s="85"/>
      <c r="EU98" s="85"/>
      <c r="EV98" s="85"/>
      <c r="EW98" s="85"/>
      <c r="EX98" s="85"/>
      <c r="EY98" s="85"/>
      <c r="EZ98" s="85"/>
      <c r="FA98" s="85"/>
      <c r="FB98" s="85"/>
      <c r="FC98" s="85"/>
    </row>
    <row r="99" spans="25:159" x14ac:dyDescent="0.2"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/>
      <c r="CI99" s="85"/>
      <c r="CJ99" s="85"/>
      <c r="CK99" s="85"/>
      <c r="CL99" s="85"/>
      <c r="CM99" s="85"/>
      <c r="CN99" s="85"/>
      <c r="CO99" s="85"/>
      <c r="CP99" s="85"/>
      <c r="CQ99" s="85"/>
      <c r="CR99" s="85"/>
      <c r="CS99" s="85"/>
      <c r="CT99" s="85"/>
      <c r="CU99" s="85"/>
      <c r="CV99" s="85"/>
      <c r="CW99" s="85"/>
      <c r="CX99" s="85"/>
      <c r="CY99" s="85"/>
      <c r="CZ99" s="85"/>
      <c r="DA99" s="85"/>
      <c r="DB99" s="85"/>
      <c r="DC99" s="85"/>
      <c r="DD99" s="85"/>
      <c r="DE99" s="85"/>
      <c r="DF99" s="85"/>
      <c r="DG99" s="85"/>
      <c r="DH99" s="85"/>
      <c r="DI99" s="85"/>
      <c r="DJ99" s="85"/>
      <c r="DK99" s="85"/>
      <c r="DL99" s="85"/>
      <c r="DM99" s="85"/>
      <c r="DN99" s="85"/>
      <c r="DO99" s="85"/>
      <c r="DP99" s="85"/>
      <c r="DQ99" s="85"/>
      <c r="DR99" s="85"/>
      <c r="DS99" s="85"/>
      <c r="DT99" s="85"/>
      <c r="DU99" s="85"/>
      <c r="DV99" s="85"/>
      <c r="DW99" s="85"/>
      <c r="DX99" s="85"/>
      <c r="DY99" s="85"/>
      <c r="DZ99" s="85"/>
      <c r="EA99" s="85"/>
      <c r="EB99" s="85"/>
      <c r="EC99" s="85"/>
      <c r="ED99" s="85"/>
      <c r="EE99" s="85"/>
      <c r="EF99" s="85"/>
      <c r="EG99" s="85"/>
      <c r="EH99" s="85"/>
      <c r="EI99" s="85"/>
      <c r="EJ99" s="85"/>
      <c r="EK99" s="85"/>
      <c r="EL99" s="85"/>
      <c r="EM99" s="85"/>
      <c r="EN99" s="85"/>
      <c r="EO99" s="85"/>
      <c r="EP99" s="85"/>
      <c r="EQ99" s="85"/>
      <c r="ER99" s="85"/>
      <c r="ES99" s="85"/>
      <c r="ET99" s="85"/>
      <c r="EU99" s="85"/>
      <c r="EV99" s="85"/>
      <c r="EW99" s="85"/>
      <c r="EX99" s="85"/>
      <c r="EY99" s="85"/>
      <c r="EZ99" s="85"/>
      <c r="FA99" s="85"/>
      <c r="FB99" s="85"/>
      <c r="FC99" s="85"/>
    </row>
    <row r="100" spans="25:159" x14ac:dyDescent="0.2"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/>
      <c r="CI100" s="85"/>
      <c r="CJ100" s="85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5"/>
      <c r="CW100" s="85"/>
      <c r="CX100" s="85"/>
      <c r="CY100" s="85"/>
      <c r="CZ100" s="85"/>
      <c r="DA100" s="85"/>
      <c r="DB100" s="85"/>
      <c r="DC100" s="85"/>
      <c r="DD100" s="85"/>
      <c r="DE100" s="85"/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5"/>
      <c r="DQ100" s="85"/>
      <c r="DR100" s="85"/>
      <c r="DS100" s="85"/>
      <c r="DT100" s="85"/>
      <c r="DU100" s="85"/>
      <c r="DV100" s="85"/>
      <c r="DW100" s="85"/>
      <c r="DX100" s="85"/>
      <c r="DY100" s="85"/>
      <c r="DZ100" s="85"/>
      <c r="EA100" s="85"/>
      <c r="EB100" s="85"/>
      <c r="EC100" s="85"/>
      <c r="ED100" s="85"/>
      <c r="EE100" s="85"/>
      <c r="EF100" s="85"/>
      <c r="EG100" s="85"/>
      <c r="EH100" s="85"/>
      <c r="EI100" s="85"/>
      <c r="EJ100" s="85"/>
      <c r="EK100" s="85"/>
      <c r="EL100" s="85"/>
      <c r="EM100" s="85"/>
      <c r="EN100" s="85"/>
      <c r="EO100" s="85"/>
      <c r="EP100" s="85"/>
      <c r="EQ100" s="85"/>
      <c r="ER100" s="85"/>
      <c r="ES100" s="85"/>
      <c r="ET100" s="85"/>
      <c r="EU100" s="85"/>
      <c r="EV100" s="85"/>
      <c r="EW100" s="85"/>
      <c r="EX100" s="85"/>
      <c r="EY100" s="85"/>
      <c r="EZ100" s="85"/>
      <c r="FA100" s="85"/>
      <c r="FB100" s="85"/>
      <c r="FC100" s="85"/>
    </row>
    <row r="101" spans="25:159" x14ac:dyDescent="0.2"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/>
      <c r="CI101" s="85"/>
      <c r="CJ101" s="85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5"/>
      <c r="CV101" s="85"/>
      <c r="CW101" s="85"/>
      <c r="CX101" s="85"/>
      <c r="CY101" s="85"/>
      <c r="CZ101" s="85"/>
      <c r="DA101" s="85"/>
      <c r="DB101" s="85"/>
      <c r="DC101" s="85"/>
      <c r="DD101" s="85"/>
      <c r="DE101" s="85"/>
      <c r="DF101" s="85"/>
      <c r="DG101" s="85"/>
      <c r="DH101" s="85"/>
      <c r="DI101" s="85"/>
      <c r="DJ101" s="85"/>
      <c r="DK101" s="85"/>
      <c r="DL101" s="85"/>
      <c r="DM101" s="85"/>
      <c r="DN101" s="85"/>
      <c r="DO101" s="85"/>
      <c r="DP101" s="85"/>
      <c r="DQ101" s="85"/>
      <c r="DR101" s="85"/>
      <c r="DS101" s="85"/>
      <c r="DT101" s="85"/>
      <c r="DU101" s="85"/>
      <c r="DV101" s="85"/>
      <c r="DW101" s="85"/>
      <c r="DX101" s="85"/>
      <c r="DY101" s="85"/>
      <c r="DZ101" s="85"/>
      <c r="EA101" s="85"/>
      <c r="EB101" s="85"/>
      <c r="EC101" s="85"/>
      <c r="ED101" s="85"/>
      <c r="EE101" s="85"/>
      <c r="EF101" s="85"/>
      <c r="EG101" s="85"/>
      <c r="EH101" s="85"/>
      <c r="EI101" s="85"/>
      <c r="EJ101" s="85"/>
      <c r="EK101" s="85"/>
      <c r="EL101" s="85"/>
      <c r="EM101" s="85"/>
      <c r="EN101" s="85"/>
      <c r="EO101" s="85"/>
      <c r="EP101" s="85"/>
      <c r="EQ101" s="85"/>
      <c r="ER101" s="85"/>
      <c r="ES101" s="85"/>
      <c r="ET101" s="85"/>
      <c r="EU101" s="85"/>
      <c r="EV101" s="85"/>
      <c r="EW101" s="85"/>
      <c r="EX101" s="85"/>
      <c r="EY101" s="85"/>
      <c r="EZ101" s="85"/>
      <c r="FA101" s="85"/>
      <c r="FB101" s="85"/>
      <c r="FC101" s="85"/>
    </row>
    <row r="102" spans="25:159" x14ac:dyDescent="0.2"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  <c r="CJ102" s="85"/>
      <c r="CK102" s="85"/>
      <c r="CL102" s="85"/>
      <c r="CM102" s="85"/>
      <c r="CN102" s="85"/>
      <c r="CO102" s="85"/>
      <c r="CP102" s="85"/>
      <c r="CQ102" s="85"/>
      <c r="CR102" s="85"/>
      <c r="CS102" s="85"/>
      <c r="CT102" s="85"/>
      <c r="CU102" s="85"/>
      <c r="CV102" s="85"/>
      <c r="CW102" s="85"/>
      <c r="CX102" s="85"/>
      <c r="CY102" s="85"/>
      <c r="CZ102" s="85"/>
      <c r="DA102" s="85"/>
      <c r="DB102" s="85"/>
      <c r="DC102" s="85"/>
      <c r="DD102" s="85"/>
      <c r="DE102" s="85"/>
      <c r="DF102" s="85"/>
      <c r="DG102" s="85"/>
      <c r="DH102" s="85"/>
      <c r="DI102" s="85"/>
      <c r="DJ102" s="85"/>
      <c r="DK102" s="85"/>
      <c r="DL102" s="85"/>
      <c r="DM102" s="85"/>
      <c r="DN102" s="85"/>
      <c r="DO102" s="85"/>
      <c r="DP102" s="85"/>
      <c r="DQ102" s="85"/>
      <c r="DR102" s="85"/>
      <c r="DS102" s="85"/>
      <c r="DT102" s="85"/>
      <c r="DU102" s="85"/>
      <c r="DV102" s="85"/>
      <c r="DW102" s="85"/>
      <c r="DX102" s="85"/>
      <c r="DY102" s="85"/>
      <c r="DZ102" s="85"/>
      <c r="EA102" s="85"/>
      <c r="EB102" s="85"/>
      <c r="EC102" s="85"/>
      <c r="ED102" s="85"/>
      <c r="EE102" s="85"/>
      <c r="EF102" s="85"/>
      <c r="EG102" s="85"/>
      <c r="EH102" s="85"/>
      <c r="EI102" s="85"/>
      <c r="EJ102" s="85"/>
      <c r="EK102" s="85"/>
      <c r="EL102" s="85"/>
      <c r="EM102" s="85"/>
      <c r="EN102" s="85"/>
      <c r="EO102" s="85"/>
      <c r="EP102" s="85"/>
      <c r="EQ102" s="85"/>
      <c r="ER102" s="85"/>
      <c r="ES102" s="85"/>
      <c r="ET102" s="85"/>
      <c r="EU102" s="85"/>
      <c r="EV102" s="85"/>
      <c r="EW102" s="85"/>
      <c r="EX102" s="85"/>
      <c r="EY102" s="85"/>
      <c r="EZ102" s="85"/>
      <c r="FA102" s="85"/>
      <c r="FB102" s="85"/>
      <c r="FC102" s="85"/>
    </row>
    <row r="103" spans="25:159" x14ac:dyDescent="0.2"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5"/>
      <c r="CW103" s="85"/>
      <c r="CX103" s="85"/>
      <c r="CY103" s="85"/>
      <c r="CZ103" s="85"/>
      <c r="DA103" s="85"/>
      <c r="DB103" s="85"/>
      <c r="DC103" s="85"/>
      <c r="DD103" s="85"/>
      <c r="DE103" s="85"/>
      <c r="DF103" s="85"/>
      <c r="DG103" s="85"/>
      <c r="DH103" s="85"/>
      <c r="DI103" s="85"/>
      <c r="DJ103" s="85"/>
      <c r="DK103" s="85"/>
      <c r="DL103" s="85"/>
      <c r="DM103" s="85"/>
      <c r="DN103" s="85"/>
      <c r="DO103" s="85"/>
      <c r="DP103" s="85"/>
      <c r="DQ103" s="85"/>
      <c r="DR103" s="85"/>
      <c r="DS103" s="85"/>
      <c r="DT103" s="85"/>
      <c r="DU103" s="85"/>
      <c r="DV103" s="85"/>
      <c r="DW103" s="85"/>
      <c r="DX103" s="85"/>
      <c r="DY103" s="85"/>
      <c r="DZ103" s="85"/>
      <c r="EA103" s="85"/>
      <c r="EB103" s="85"/>
      <c r="EC103" s="85"/>
      <c r="ED103" s="85"/>
      <c r="EE103" s="85"/>
      <c r="EF103" s="85"/>
      <c r="EG103" s="85"/>
      <c r="EH103" s="85"/>
      <c r="EI103" s="85"/>
      <c r="EJ103" s="85"/>
      <c r="EK103" s="85"/>
      <c r="EL103" s="85"/>
      <c r="EM103" s="85"/>
      <c r="EN103" s="85"/>
      <c r="EO103" s="85"/>
      <c r="EP103" s="85"/>
      <c r="EQ103" s="85"/>
      <c r="ER103" s="85"/>
      <c r="ES103" s="85"/>
      <c r="ET103" s="85"/>
      <c r="EU103" s="85"/>
      <c r="EV103" s="85"/>
      <c r="EW103" s="85"/>
      <c r="EX103" s="85"/>
      <c r="EY103" s="85"/>
      <c r="EZ103" s="85"/>
      <c r="FA103" s="85"/>
      <c r="FB103" s="85"/>
      <c r="FC103" s="85"/>
    </row>
    <row r="104" spans="25:159" x14ac:dyDescent="0.2"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5"/>
      <c r="CF104" s="85"/>
      <c r="CG104" s="85"/>
      <c r="CH104" s="85"/>
      <c r="CI104" s="85"/>
      <c r="CJ104" s="85"/>
      <c r="CK104" s="85"/>
      <c r="CL104" s="85"/>
      <c r="CM104" s="85"/>
      <c r="CN104" s="85"/>
      <c r="CO104" s="85"/>
      <c r="CP104" s="85"/>
      <c r="CQ104" s="85"/>
      <c r="CR104" s="85"/>
      <c r="CS104" s="85"/>
      <c r="CT104" s="85"/>
      <c r="CU104" s="85"/>
      <c r="CV104" s="85"/>
      <c r="CW104" s="85"/>
      <c r="CX104" s="85"/>
      <c r="CY104" s="85"/>
      <c r="CZ104" s="85"/>
      <c r="DA104" s="85"/>
      <c r="DB104" s="85"/>
      <c r="DC104" s="85"/>
      <c r="DD104" s="85"/>
      <c r="DE104" s="85"/>
      <c r="DF104" s="85"/>
      <c r="DG104" s="85"/>
      <c r="DH104" s="85"/>
      <c r="DI104" s="85"/>
      <c r="DJ104" s="85"/>
      <c r="DK104" s="85"/>
      <c r="DL104" s="85"/>
      <c r="DM104" s="85"/>
      <c r="DN104" s="85"/>
      <c r="DO104" s="85"/>
      <c r="DP104" s="85"/>
      <c r="DQ104" s="85"/>
      <c r="DR104" s="85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5"/>
      <c r="EE104" s="85"/>
      <c r="EF104" s="85"/>
      <c r="EG104" s="85"/>
      <c r="EH104" s="85"/>
      <c r="EI104" s="85"/>
      <c r="EJ104" s="85"/>
      <c r="EK104" s="85"/>
      <c r="EL104" s="85"/>
      <c r="EM104" s="85"/>
      <c r="EN104" s="85"/>
      <c r="EO104" s="85"/>
      <c r="EP104" s="85"/>
      <c r="EQ104" s="85"/>
      <c r="ER104" s="85"/>
      <c r="ES104" s="85"/>
      <c r="ET104" s="85"/>
      <c r="EU104" s="85"/>
      <c r="EV104" s="85"/>
      <c r="EW104" s="85"/>
      <c r="EX104" s="85"/>
      <c r="EY104" s="85"/>
      <c r="EZ104" s="85"/>
      <c r="FA104" s="85"/>
      <c r="FB104" s="85"/>
      <c r="FC104" s="85"/>
    </row>
    <row r="105" spans="25:159" x14ac:dyDescent="0.2"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5"/>
      <c r="CD105" s="85"/>
      <c r="CE105" s="85"/>
      <c r="CF105" s="85"/>
      <c r="CG105" s="85"/>
      <c r="CH105" s="85"/>
      <c r="CI105" s="85"/>
      <c r="CJ105" s="85"/>
      <c r="CK105" s="85"/>
      <c r="CL105" s="85"/>
      <c r="CM105" s="85"/>
      <c r="CN105" s="85"/>
      <c r="CO105" s="85"/>
      <c r="CP105" s="85"/>
      <c r="CQ105" s="85"/>
      <c r="CR105" s="85"/>
      <c r="CS105" s="85"/>
      <c r="CT105" s="85"/>
      <c r="CU105" s="85"/>
      <c r="CV105" s="85"/>
      <c r="CW105" s="85"/>
      <c r="CX105" s="85"/>
      <c r="CY105" s="85"/>
      <c r="CZ105" s="85"/>
      <c r="DA105" s="85"/>
      <c r="DB105" s="85"/>
      <c r="DC105" s="85"/>
      <c r="DD105" s="85"/>
      <c r="DE105" s="85"/>
      <c r="DF105" s="85"/>
      <c r="DG105" s="85"/>
      <c r="DH105" s="85"/>
      <c r="DI105" s="85"/>
      <c r="DJ105" s="85"/>
      <c r="DK105" s="85"/>
      <c r="DL105" s="85"/>
      <c r="DM105" s="85"/>
      <c r="DN105" s="85"/>
      <c r="DO105" s="85"/>
      <c r="DP105" s="85"/>
      <c r="DQ105" s="85"/>
      <c r="DR105" s="85"/>
      <c r="DS105" s="85"/>
      <c r="DT105" s="85"/>
      <c r="DU105" s="85"/>
      <c r="DV105" s="85"/>
      <c r="DW105" s="85"/>
      <c r="DX105" s="85"/>
      <c r="DY105" s="85"/>
      <c r="DZ105" s="85"/>
      <c r="EA105" s="85"/>
      <c r="EB105" s="85"/>
      <c r="EC105" s="85"/>
      <c r="ED105" s="85"/>
      <c r="EE105" s="85"/>
      <c r="EF105" s="85"/>
      <c r="EG105" s="85"/>
      <c r="EH105" s="85"/>
      <c r="EI105" s="85"/>
      <c r="EJ105" s="85"/>
      <c r="EK105" s="85"/>
      <c r="EL105" s="85"/>
      <c r="EM105" s="85"/>
      <c r="EN105" s="85"/>
      <c r="EO105" s="85"/>
      <c r="EP105" s="85"/>
      <c r="EQ105" s="85"/>
      <c r="ER105" s="85"/>
      <c r="ES105" s="85"/>
      <c r="ET105" s="85"/>
      <c r="EU105" s="85"/>
      <c r="EV105" s="85"/>
      <c r="EW105" s="85"/>
      <c r="EX105" s="85"/>
      <c r="EY105" s="85"/>
      <c r="EZ105" s="85"/>
      <c r="FA105" s="85"/>
      <c r="FB105" s="85"/>
      <c r="FC105" s="85"/>
    </row>
    <row r="106" spans="25:159" x14ac:dyDescent="0.2"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5"/>
      <c r="CH106" s="85"/>
      <c r="CI106" s="85"/>
      <c r="CJ106" s="85"/>
      <c r="CK106" s="85"/>
      <c r="CL106" s="85"/>
      <c r="CM106" s="85"/>
      <c r="CN106" s="85"/>
      <c r="CO106" s="85"/>
      <c r="CP106" s="85"/>
      <c r="CQ106" s="85"/>
      <c r="CR106" s="85"/>
      <c r="CS106" s="85"/>
      <c r="CT106" s="85"/>
      <c r="CU106" s="85"/>
      <c r="CV106" s="85"/>
      <c r="CW106" s="85"/>
      <c r="CX106" s="85"/>
      <c r="CY106" s="85"/>
      <c r="CZ106" s="85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5"/>
      <c r="DN106" s="85"/>
      <c r="DO106" s="85"/>
      <c r="DP106" s="85"/>
      <c r="DQ106" s="85"/>
      <c r="DR106" s="85"/>
      <c r="DS106" s="85"/>
      <c r="DT106" s="85"/>
      <c r="DU106" s="85"/>
      <c r="DV106" s="85"/>
      <c r="DW106" s="85"/>
      <c r="DX106" s="85"/>
      <c r="DY106" s="85"/>
      <c r="DZ106" s="85"/>
      <c r="EA106" s="85"/>
      <c r="EB106" s="85"/>
      <c r="EC106" s="85"/>
      <c r="ED106" s="85"/>
      <c r="EE106" s="85"/>
      <c r="EF106" s="85"/>
      <c r="EG106" s="85"/>
      <c r="EH106" s="85"/>
      <c r="EI106" s="85"/>
      <c r="EJ106" s="85"/>
      <c r="EK106" s="85"/>
      <c r="EL106" s="85"/>
      <c r="EM106" s="85"/>
      <c r="EN106" s="85"/>
      <c r="EO106" s="85"/>
      <c r="EP106" s="85"/>
      <c r="EQ106" s="85"/>
      <c r="ER106" s="85"/>
      <c r="ES106" s="85"/>
      <c r="ET106" s="85"/>
      <c r="EU106" s="85"/>
      <c r="EV106" s="85"/>
      <c r="EW106" s="85"/>
      <c r="EX106" s="85"/>
      <c r="EY106" s="85"/>
      <c r="EZ106" s="85"/>
      <c r="FA106" s="85"/>
      <c r="FB106" s="85"/>
      <c r="FC106" s="85"/>
    </row>
    <row r="107" spans="25:159" x14ac:dyDescent="0.2"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5"/>
      <c r="CH107" s="85"/>
      <c r="CI107" s="85"/>
      <c r="CJ107" s="85"/>
      <c r="CK107" s="85"/>
      <c r="CL107" s="85"/>
      <c r="CM107" s="85"/>
      <c r="CN107" s="85"/>
      <c r="CO107" s="85"/>
      <c r="CP107" s="85"/>
      <c r="CQ107" s="85"/>
      <c r="CR107" s="85"/>
      <c r="CS107" s="85"/>
      <c r="CT107" s="85"/>
      <c r="CU107" s="85"/>
      <c r="CV107" s="85"/>
      <c r="CW107" s="85"/>
      <c r="CX107" s="85"/>
      <c r="CY107" s="85"/>
      <c r="CZ107" s="85"/>
      <c r="DA107" s="85"/>
      <c r="DB107" s="85"/>
      <c r="DC107" s="85"/>
      <c r="DD107" s="85"/>
      <c r="DE107" s="85"/>
      <c r="DF107" s="85"/>
      <c r="DG107" s="85"/>
      <c r="DH107" s="85"/>
      <c r="DI107" s="85"/>
      <c r="DJ107" s="85"/>
      <c r="DK107" s="85"/>
      <c r="DL107" s="85"/>
      <c r="DM107" s="85"/>
      <c r="DN107" s="85"/>
      <c r="DO107" s="85"/>
      <c r="DP107" s="85"/>
      <c r="DQ107" s="85"/>
      <c r="DR107" s="85"/>
      <c r="DS107" s="85"/>
      <c r="DT107" s="85"/>
      <c r="DU107" s="85"/>
      <c r="DV107" s="85"/>
      <c r="DW107" s="85"/>
      <c r="DX107" s="85"/>
      <c r="DY107" s="85"/>
      <c r="DZ107" s="85"/>
      <c r="EA107" s="85"/>
      <c r="EB107" s="85"/>
      <c r="EC107" s="85"/>
      <c r="ED107" s="85"/>
      <c r="EE107" s="85"/>
      <c r="EF107" s="85"/>
      <c r="EG107" s="85"/>
      <c r="EH107" s="85"/>
      <c r="EI107" s="85"/>
      <c r="EJ107" s="85"/>
      <c r="EK107" s="85"/>
      <c r="EL107" s="85"/>
      <c r="EM107" s="85"/>
      <c r="EN107" s="85"/>
      <c r="EO107" s="85"/>
      <c r="EP107" s="85"/>
      <c r="EQ107" s="85"/>
      <c r="ER107" s="85"/>
      <c r="ES107" s="85"/>
      <c r="ET107" s="85"/>
      <c r="EU107" s="85"/>
      <c r="EV107" s="85"/>
      <c r="EW107" s="85"/>
      <c r="EX107" s="85"/>
      <c r="EY107" s="85"/>
      <c r="EZ107" s="85"/>
      <c r="FA107" s="85"/>
      <c r="FB107" s="85"/>
      <c r="FC107" s="85"/>
    </row>
    <row r="108" spans="25:159" x14ac:dyDescent="0.2"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5"/>
      <c r="CH108" s="85"/>
      <c r="CI108" s="85"/>
      <c r="CJ108" s="85"/>
      <c r="CK108" s="85"/>
      <c r="CL108" s="85"/>
      <c r="CM108" s="85"/>
      <c r="CN108" s="85"/>
      <c r="CO108" s="85"/>
      <c r="CP108" s="85"/>
      <c r="CQ108" s="85"/>
      <c r="CR108" s="85"/>
      <c r="CS108" s="85"/>
      <c r="CT108" s="85"/>
      <c r="CU108" s="85"/>
      <c r="CV108" s="85"/>
      <c r="CW108" s="85"/>
      <c r="CX108" s="85"/>
      <c r="CY108" s="85"/>
      <c r="CZ108" s="85"/>
      <c r="DA108" s="85"/>
      <c r="DB108" s="85"/>
      <c r="DC108" s="85"/>
      <c r="DD108" s="85"/>
      <c r="DE108" s="85"/>
      <c r="DF108" s="85"/>
      <c r="DG108" s="85"/>
      <c r="DH108" s="85"/>
      <c r="DI108" s="85"/>
      <c r="DJ108" s="85"/>
      <c r="DK108" s="85"/>
      <c r="DL108" s="85"/>
      <c r="DM108" s="85"/>
      <c r="DN108" s="85"/>
      <c r="DO108" s="85"/>
      <c r="DP108" s="85"/>
      <c r="DQ108" s="85"/>
      <c r="DR108" s="85"/>
      <c r="DS108" s="85"/>
      <c r="DT108" s="85"/>
      <c r="DU108" s="85"/>
      <c r="DV108" s="85"/>
      <c r="DW108" s="85"/>
      <c r="DX108" s="85"/>
      <c r="DY108" s="85"/>
      <c r="DZ108" s="85"/>
      <c r="EA108" s="85"/>
      <c r="EB108" s="85"/>
      <c r="EC108" s="85"/>
      <c r="ED108" s="85"/>
      <c r="EE108" s="85"/>
      <c r="EF108" s="85"/>
      <c r="EG108" s="85"/>
      <c r="EH108" s="85"/>
      <c r="EI108" s="85"/>
      <c r="EJ108" s="85"/>
      <c r="EK108" s="85"/>
      <c r="EL108" s="85"/>
      <c r="EM108" s="85"/>
      <c r="EN108" s="85"/>
      <c r="EO108" s="85"/>
      <c r="EP108" s="85"/>
      <c r="EQ108" s="85"/>
      <c r="ER108" s="85"/>
      <c r="ES108" s="85"/>
      <c r="ET108" s="85"/>
      <c r="EU108" s="85"/>
      <c r="EV108" s="85"/>
      <c r="EW108" s="85"/>
      <c r="EX108" s="85"/>
      <c r="EY108" s="85"/>
      <c r="EZ108" s="85"/>
      <c r="FA108" s="85"/>
      <c r="FB108" s="85"/>
      <c r="FC108" s="85"/>
    </row>
    <row r="109" spans="25:159" x14ac:dyDescent="0.2"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  <c r="BZ109" s="85"/>
      <c r="CA109" s="85"/>
      <c r="CB109" s="85"/>
      <c r="CC109" s="85"/>
      <c r="CD109" s="85"/>
      <c r="CE109" s="85"/>
      <c r="CF109" s="85"/>
      <c r="CG109" s="85"/>
      <c r="CH109" s="85"/>
      <c r="CI109" s="85"/>
      <c r="CJ109" s="85"/>
      <c r="CK109" s="85"/>
      <c r="CL109" s="85"/>
      <c r="CM109" s="85"/>
      <c r="CN109" s="85"/>
      <c r="CO109" s="85"/>
      <c r="CP109" s="85"/>
      <c r="CQ109" s="85"/>
      <c r="CR109" s="85"/>
      <c r="CS109" s="85"/>
      <c r="CT109" s="85"/>
      <c r="CU109" s="85"/>
      <c r="CV109" s="85"/>
      <c r="CW109" s="85"/>
      <c r="CX109" s="85"/>
      <c r="CY109" s="85"/>
      <c r="CZ109" s="85"/>
      <c r="DA109" s="85"/>
      <c r="DB109" s="85"/>
      <c r="DC109" s="85"/>
      <c r="DD109" s="85"/>
      <c r="DE109" s="85"/>
      <c r="DF109" s="85"/>
      <c r="DG109" s="85"/>
      <c r="DH109" s="85"/>
      <c r="DI109" s="85"/>
      <c r="DJ109" s="85"/>
      <c r="DK109" s="85"/>
      <c r="DL109" s="85"/>
      <c r="DM109" s="85"/>
      <c r="DN109" s="85"/>
      <c r="DO109" s="85"/>
      <c r="DP109" s="85"/>
      <c r="DQ109" s="85"/>
      <c r="DR109" s="85"/>
      <c r="DS109" s="85"/>
      <c r="DT109" s="85"/>
      <c r="DU109" s="85"/>
      <c r="DV109" s="85"/>
      <c r="DW109" s="85"/>
      <c r="DX109" s="85"/>
      <c r="DY109" s="85"/>
      <c r="DZ109" s="85"/>
      <c r="EA109" s="85"/>
      <c r="EB109" s="85"/>
      <c r="EC109" s="85"/>
      <c r="ED109" s="85"/>
      <c r="EE109" s="85"/>
      <c r="EF109" s="85"/>
      <c r="EG109" s="85"/>
      <c r="EH109" s="85"/>
      <c r="EI109" s="85"/>
      <c r="EJ109" s="85"/>
      <c r="EK109" s="85"/>
      <c r="EL109" s="85"/>
      <c r="EM109" s="85"/>
      <c r="EN109" s="85"/>
      <c r="EO109" s="85"/>
      <c r="EP109" s="85"/>
      <c r="EQ109" s="85"/>
      <c r="ER109" s="85"/>
      <c r="ES109" s="85"/>
      <c r="ET109" s="85"/>
      <c r="EU109" s="85"/>
      <c r="EV109" s="85"/>
      <c r="EW109" s="85"/>
      <c r="EX109" s="85"/>
      <c r="EY109" s="85"/>
      <c r="EZ109" s="85"/>
      <c r="FA109" s="85"/>
      <c r="FB109" s="85"/>
      <c r="FC109" s="85"/>
    </row>
    <row r="110" spans="25:159" x14ac:dyDescent="0.2"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5"/>
      <c r="DB110" s="85"/>
      <c r="DC110" s="85"/>
      <c r="DD110" s="85"/>
      <c r="DE110" s="85"/>
      <c r="DF110" s="85"/>
      <c r="DG110" s="85"/>
      <c r="DH110" s="85"/>
      <c r="DI110" s="85"/>
      <c r="DJ110" s="85"/>
      <c r="DK110" s="85"/>
      <c r="DL110" s="85"/>
      <c r="DM110" s="85"/>
      <c r="DN110" s="85"/>
      <c r="DO110" s="85"/>
      <c r="DP110" s="85"/>
      <c r="DQ110" s="85"/>
      <c r="DR110" s="85"/>
      <c r="DS110" s="85"/>
      <c r="DT110" s="85"/>
      <c r="DU110" s="85"/>
      <c r="DV110" s="85"/>
      <c r="DW110" s="85"/>
      <c r="DX110" s="85"/>
      <c r="DY110" s="85"/>
      <c r="DZ110" s="85"/>
      <c r="EA110" s="85"/>
      <c r="EB110" s="85"/>
      <c r="EC110" s="85"/>
      <c r="ED110" s="85"/>
      <c r="EE110" s="85"/>
      <c r="EF110" s="85"/>
      <c r="EG110" s="85"/>
      <c r="EH110" s="85"/>
      <c r="EI110" s="85"/>
      <c r="EJ110" s="85"/>
      <c r="EK110" s="85"/>
      <c r="EL110" s="85"/>
      <c r="EM110" s="85"/>
      <c r="EN110" s="85"/>
      <c r="EO110" s="85"/>
      <c r="EP110" s="85"/>
      <c r="EQ110" s="85"/>
      <c r="ER110" s="85"/>
      <c r="ES110" s="85"/>
      <c r="ET110" s="85"/>
      <c r="EU110" s="85"/>
      <c r="EV110" s="85"/>
      <c r="EW110" s="85"/>
      <c r="EX110" s="85"/>
      <c r="EY110" s="85"/>
      <c r="EZ110" s="85"/>
      <c r="FA110" s="85"/>
      <c r="FB110" s="85"/>
      <c r="FC110" s="85"/>
    </row>
    <row r="111" spans="25:159" x14ac:dyDescent="0.2"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  <c r="BZ111" s="85"/>
      <c r="CA111" s="85"/>
      <c r="CB111" s="85"/>
      <c r="CC111" s="85"/>
      <c r="CD111" s="85"/>
      <c r="CE111" s="85"/>
      <c r="CF111" s="85"/>
      <c r="CG111" s="85"/>
      <c r="CH111" s="85"/>
      <c r="CI111" s="85"/>
      <c r="CJ111" s="85"/>
      <c r="CK111" s="85"/>
      <c r="CL111" s="85"/>
      <c r="CM111" s="85"/>
      <c r="CN111" s="85"/>
      <c r="CO111" s="85"/>
      <c r="CP111" s="85"/>
      <c r="CQ111" s="85"/>
      <c r="CR111" s="85"/>
      <c r="CS111" s="85"/>
      <c r="CT111" s="85"/>
      <c r="CU111" s="85"/>
      <c r="CV111" s="85"/>
      <c r="CW111" s="85"/>
      <c r="CX111" s="85"/>
      <c r="CY111" s="85"/>
      <c r="CZ111" s="85"/>
      <c r="DA111" s="85"/>
      <c r="DB111" s="85"/>
      <c r="DC111" s="85"/>
      <c r="DD111" s="85"/>
      <c r="DE111" s="85"/>
      <c r="DF111" s="85"/>
      <c r="DG111" s="85"/>
      <c r="DH111" s="85"/>
      <c r="DI111" s="85"/>
      <c r="DJ111" s="85"/>
      <c r="DK111" s="85"/>
      <c r="DL111" s="85"/>
      <c r="DM111" s="85"/>
      <c r="DN111" s="85"/>
      <c r="DO111" s="85"/>
      <c r="DP111" s="85"/>
      <c r="DQ111" s="85"/>
      <c r="DR111" s="85"/>
      <c r="DS111" s="85"/>
      <c r="DT111" s="85"/>
      <c r="DU111" s="85"/>
      <c r="DV111" s="85"/>
      <c r="DW111" s="85"/>
      <c r="DX111" s="85"/>
      <c r="DY111" s="85"/>
      <c r="DZ111" s="85"/>
      <c r="EA111" s="85"/>
      <c r="EB111" s="85"/>
      <c r="EC111" s="85"/>
      <c r="ED111" s="85"/>
      <c r="EE111" s="85"/>
      <c r="EF111" s="85"/>
      <c r="EG111" s="85"/>
      <c r="EH111" s="85"/>
      <c r="EI111" s="85"/>
      <c r="EJ111" s="85"/>
      <c r="EK111" s="85"/>
      <c r="EL111" s="85"/>
      <c r="EM111" s="85"/>
      <c r="EN111" s="85"/>
      <c r="EO111" s="85"/>
      <c r="EP111" s="85"/>
      <c r="EQ111" s="85"/>
      <c r="ER111" s="85"/>
      <c r="ES111" s="85"/>
      <c r="ET111" s="85"/>
      <c r="EU111" s="85"/>
      <c r="EV111" s="85"/>
      <c r="EW111" s="85"/>
      <c r="EX111" s="85"/>
      <c r="EY111" s="85"/>
      <c r="EZ111" s="85"/>
      <c r="FA111" s="85"/>
      <c r="FB111" s="85"/>
      <c r="FC111" s="85"/>
    </row>
    <row r="112" spans="25:159" x14ac:dyDescent="0.2"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5"/>
      <c r="CH112" s="85"/>
      <c r="CI112" s="85"/>
      <c r="CJ112" s="85"/>
      <c r="CK112" s="85"/>
      <c r="CL112" s="85"/>
      <c r="CM112" s="85"/>
      <c r="CN112" s="85"/>
      <c r="CO112" s="85"/>
      <c r="CP112" s="85"/>
      <c r="CQ112" s="85"/>
      <c r="CR112" s="85"/>
      <c r="CS112" s="85"/>
      <c r="CT112" s="85"/>
      <c r="CU112" s="85"/>
      <c r="CV112" s="85"/>
      <c r="CW112" s="85"/>
      <c r="CX112" s="85"/>
      <c r="CY112" s="85"/>
      <c r="CZ112" s="85"/>
      <c r="DA112" s="85"/>
      <c r="DB112" s="85"/>
      <c r="DC112" s="85"/>
      <c r="DD112" s="85"/>
      <c r="DE112" s="85"/>
      <c r="DF112" s="85"/>
      <c r="DG112" s="85"/>
      <c r="DH112" s="85"/>
      <c r="DI112" s="85"/>
      <c r="DJ112" s="85"/>
      <c r="DK112" s="85"/>
      <c r="DL112" s="85"/>
      <c r="DM112" s="85"/>
      <c r="DN112" s="85"/>
      <c r="DO112" s="85"/>
      <c r="DP112" s="85"/>
      <c r="DQ112" s="85"/>
      <c r="DR112" s="85"/>
      <c r="DS112" s="85"/>
      <c r="DT112" s="85"/>
      <c r="DU112" s="85"/>
      <c r="DV112" s="85"/>
      <c r="DW112" s="85"/>
      <c r="DX112" s="85"/>
      <c r="DY112" s="85"/>
      <c r="DZ112" s="85"/>
      <c r="EA112" s="85"/>
      <c r="EB112" s="85"/>
      <c r="EC112" s="85"/>
      <c r="ED112" s="85"/>
      <c r="EE112" s="85"/>
      <c r="EF112" s="85"/>
      <c r="EG112" s="85"/>
      <c r="EH112" s="85"/>
      <c r="EI112" s="85"/>
      <c r="EJ112" s="85"/>
      <c r="EK112" s="85"/>
      <c r="EL112" s="85"/>
      <c r="EM112" s="85"/>
      <c r="EN112" s="85"/>
      <c r="EO112" s="85"/>
      <c r="EP112" s="85"/>
      <c r="EQ112" s="85"/>
      <c r="ER112" s="85"/>
      <c r="ES112" s="85"/>
      <c r="ET112" s="85"/>
      <c r="EU112" s="85"/>
      <c r="EV112" s="85"/>
      <c r="EW112" s="85"/>
      <c r="EX112" s="85"/>
      <c r="EY112" s="85"/>
      <c r="EZ112" s="85"/>
      <c r="FA112" s="85"/>
      <c r="FB112" s="85"/>
      <c r="FC112" s="85"/>
    </row>
    <row r="113" spans="25:159" x14ac:dyDescent="0.2"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/>
      <c r="CF113" s="85"/>
      <c r="CG113" s="85"/>
      <c r="CH113" s="85"/>
      <c r="CI113" s="85"/>
      <c r="CJ113" s="85"/>
      <c r="CK113" s="85"/>
      <c r="CL113" s="85"/>
      <c r="CM113" s="85"/>
      <c r="CN113" s="85"/>
      <c r="CO113" s="85"/>
      <c r="CP113" s="85"/>
      <c r="CQ113" s="85"/>
      <c r="CR113" s="85"/>
      <c r="CS113" s="85"/>
      <c r="CT113" s="85"/>
      <c r="CU113" s="85"/>
      <c r="CV113" s="85"/>
      <c r="CW113" s="85"/>
      <c r="CX113" s="85"/>
      <c r="CY113" s="85"/>
      <c r="CZ113" s="85"/>
      <c r="DA113" s="85"/>
      <c r="DB113" s="85"/>
      <c r="DC113" s="85"/>
      <c r="DD113" s="85"/>
      <c r="DE113" s="85"/>
      <c r="DF113" s="85"/>
      <c r="DG113" s="85"/>
      <c r="DH113" s="85"/>
      <c r="DI113" s="85"/>
      <c r="DJ113" s="85"/>
      <c r="DK113" s="85"/>
      <c r="DL113" s="85"/>
      <c r="DM113" s="85"/>
      <c r="DN113" s="85"/>
      <c r="DO113" s="85"/>
      <c r="DP113" s="85"/>
      <c r="DQ113" s="85"/>
      <c r="DR113" s="85"/>
      <c r="DS113" s="85"/>
      <c r="DT113" s="85"/>
      <c r="DU113" s="85"/>
      <c r="DV113" s="85"/>
      <c r="DW113" s="85"/>
      <c r="DX113" s="85"/>
      <c r="DY113" s="85"/>
      <c r="DZ113" s="85"/>
      <c r="EA113" s="85"/>
      <c r="EB113" s="85"/>
      <c r="EC113" s="85"/>
      <c r="ED113" s="85"/>
      <c r="EE113" s="85"/>
      <c r="EF113" s="85"/>
      <c r="EG113" s="85"/>
      <c r="EH113" s="85"/>
      <c r="EI113" s="85"/>
      <c r="EJ113" s="85"/>
      <c r="EK113" s="85"/>
      <c r="EL113" s="85"/>
      <c r="EM113" s="85"/>
      <c r="EN113" s="85"/>
      <c r="EO113" s="85"/>
      <c r="EP113" s="85"/>
      <c r="EQ113" s="85"/>
      <c r="ER113" s="85"/>
      <c r="ES113" s="85"/>
      <c r="ET113" s="85"/>
      <c r="EU113" s="85"/>
      <c r="EV113" s="85"/>
      <c r="EW113" s="85"/>
      <c r="EX113" s="85"/>
      <c r="EY113" s="85"/>
      <c r="EZ113" s="85"/>
      <c r="FA113" s="85"/>
      <c r="FB113" s="85"/>
      <c r="FC113" s="85"/>
    </row>
    <row r="114" spans="25:159" x14ac:dyDescent="0.2"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  <c r="BZ114" s="85"/>
      <c r="CA114" s="85"/>
      <c r="CB114" s="85"/>
      <c r="CC114" s="85"/>
      <c r="CD114" s="85"/>
      <c r="CE114" s="85"/>
      <c r="CF114" s="85"/>
      <c r="CG114" s="85"/>
      <c r="CH114" s="85"/>
      <c r="CI114" s="85"/>
      <c r="CJ114" s="85"/>
      <c r="CK114" s="85"/>
      <c r="CL114" s="85"/>
      <c r="CM114" s="85"/>
      <c r="CN114" s="85"/>
      <c r="CO114" s="85"/>
      <c r="CP114" s="85"/>
      <c r="CQ114" s="85"/>
      <c r="CR114" s="85"/>
      <c r="CS114" s="85"/>
      <c r="CT114" s="85"/>
      <c r="CU114" s="85"/>
      <c r="CV114" s="85"/>
      <c r="CW114" s="85"/>
      <c r="CX114" s="85"/>
      <c r="CY114" s="85"/>
      <c r="CZ114" s="85"/>
      <c r="DA114" s="85"/>
      <c r="DB114" s="85"/>
      <c r="DC114" s="85"/>
      <c r="DD114" s="85"/>
      <c r="DE114" s="85"/>
      <c r="DF114" s="85"/>
      <c r="DG114" s="85"/>
      <c r="DH114" s="85"/>
      <c r="DI114" s="85"/>
      <c r="DJ114" s="85"/>
      <c r="DK114" s="85"/>
      <c r="DL114" s="85"/>
      <c r="DM114" s="85"/>
      <c r="DN114" s="85"/>
      <c r="DO114" s="85"/>
      <c r="DP114" s="85"/>
      <c r="DQ114" s="85"/>
      <c r="DR114" s="85"/>
      <c r="DS114" s="85"/>
      <c r="DT114" s="85"/>
      <c r="DU114" s="85"/>
      <c r="DV114" s="85"/>
      <c r="DW114" s="85"/>
      <c r="DX114" s="85"/>
      <c r="DY114" s="85"/>
      <c r="DZ114" s="85"/>
      <c r="EA114" s="85"/>
      <c r="EB114" s="85"/>
      <c r="EC114" s="85"/>
      <c r="ED114" s="85"/>
      <c r="EE114" s="85"/>
      <c r="EF114" s="85"/>
      <c r="EG114" s="85"/>
      <c r="EH114" s="85"/>
      <c r="EI114" s="85"/>
      <c r="EJ114" s="85"/>
      <c r="EK114" s="85"/>
      <c r="EL114" s="85"/>
      <c r="EM114" s="85"/>
      <c r="EN114" s="85"/>
      <c r="EO114" s="85"/>
      <c r="EP114" s="85"/>
      <c r="EQ114" s="85"/>
      <c r="ER114" s="85"/>
      <c r="ES114" s="85"/>
      <c r="ET114" s="85"/>
      <c r="EU114" s="85"/>
      <c r="EV114" s="85"/>
      <c r="EW114" s="85"/>
      <c r="EX114" s="85"/>
      <c r="EY114" s="85"/>
      <c r="EZ114" s="85"/>
      <c r="FA114" s="85"/>
      <c r="FB114" s="85"/>
      <c r="FC114" s="85"/>
    </row>
    <row r="115" spans="25:159" x14ac:dyDescent="0.2"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  <c r="BZ115" s="85"/>
      <c r="CA115" s="85"/>
      <c r="CB115" s="85"/>
      <c r="CC115" s="85"/>
      <c r="CD115" s="85"/>
      <c r="CE115" s="85"/>
      <c r="CF115" s="85"/>
      <c r="CG115" s="85"/>
      <c r="CH115" s="85"/>
      <c r="CI115" s="85"/>
      <c r="CJ115" s="85"/>
      <c r="CK115" s="85"/>
      <c r="CL115" s="85"/>
      <c r="CM115" s="85"/>
      <c r="CN115" s="85"/>
      <c r="CO115" s="85"/>
      <c r="CP115" s="85"/>
      <c r="CQ115" s="85"/>
      <c r="CR115" s="85"/>
      <c r="CS115" s="85"/>
      <c r="CT115" s="85"/>
      <c r="CU115" s="85"/>
      <c r="CV115" s="85"/>
      <c r="CW115" s="85"/>
      <c r="CX115" s="85"/>
      <c r="CY115" s="85"/>
      <c r="CZ115" s="85"/>
      <c r="DA115" s="85"/>
      <c r="DB115" s="85"/>
      <c r="DC115" s="85"/>
      <c r="DD115" s="85"/>
      <c r="DE115" s="85"/>
      <c r="DF115" s="85"/>
      <c r="DG115" s="85"/>
      <c r="DH115" s="85"/>
      <c r="DI115" s="85"/>
      <c r="DJ115" s="85"/>
      <c r="DK115" s="85"/>
      <c r="DL115" s="85"/>
      <c r="DM115" s="85"/>
      <c r="DN115" s="85"/>
      <c r="DO115" s="85"/>
      <c r="DP115" s="85"/>
      <c r="DQ115" s="85"/>
      <c r="DR115" s="85"/>
      <c r="DS115" s="85"/>
      <c r="DT115" s="85"/>
      <c r="DU115" s="85"/>
      <c r="DV115" s="85"/>
      <c r="DW115" s="85"/>
      <c r="DX115" s="85"/>
      <c r="DY115" s="85"/>
      <c r="DZ115" s="85"/>
      <c r="EA115" s="85"/>
      <c r="EB115" s="85"/>
      <c r="EC115" s="85"/>
      <c r="ED115" s="85"/>
      <c r="EE115" s="85"/>
      <c r="EF115" s="85"/>
      <c r="EG115" s="85"/>
      <c r="EH115" s="85"/>
      <c r="EI115" s="85"/>
      <c r="EJ115" s="85"/>
      <c r="EK115" s="85"/>
      <c r="EL115" s="85"/>
      <c r="EM115" s="85"/>
      <c r="EN115" s="85"/>
      <c r="EO115" s="85"/>
      <c r="EP115" s="85"/>
      <c r="EQ115" s="85"/>
      <c r="ER115" s="85"/>
      <c r="ES115" s="85"/>
      <c r="ET115" s="85"/>
      <c r="EU115" s="85"/>
      <c r="EV115" s="85"/>
      <c r="EW115" s="85"/>
      <c r="EX115" s="85"/>
      <c r="EY115" s="85"/>
      <c r="EZ115" s="85"/>
      <c r="FA115" s="85"/>
      <c r="FB115" s="85"/>
      <c r="FC115" s="85"/>
    </row>
    <row r="116" spans="25:159" x14ac:dyDescent="0.2"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  <c r="BZ116" s="85"/>
      <c r="CA116" s="85"/>
      <c r="CB116" s="85"/>
      <c r="CC116" s="85"/>
      <c r="CD116" s="85"/>
      <c r="CE116" s="85"/>
      <c r="CF116" s="85"/>
      <c r="CG116" s="85"/>
      <c r="CH116" s="85"/>
      <c r="CI116" s="85"/>
      <c r="CJ116" s="85"/>
      <c r="CK116" s="85"/>
      <c r="CL116" s="85"/>
      <c r="CM116" s="85"/>
      <c r="CN116" s="85"/>
      <c r="CO116" s="85"/>
      <c r="CP116" s="85"/>
      <c r="CQ116" s="85"/>
      <c r="CR116" s="85"/>
      <c r="CS116" s="85"/>
      <c r="CT116" s="85"/>
      <c r="CU116" s="85"/>
      <c r="CV116" s="85"/>
      <c r="CW116" s="85"/>
      <c r="CX116" s="85"/>
      <c r="CY116" s="85"/>
      <c r="CZ116" s="85"/>
      <c r="DA116" s="85"/>
      <c r="DB116" s="85"/>
      <c r="DC116" s="85"/>
      <c r="DD116" s="85"/>
      <c r="DE116" s="85"/>
      <c r="DF116" s="85"/>
      <c r="DG116" s="85"/>
      <c r="DH116" s="85"/>
      <c r="DI116" s="85"/>
      <c r="DJ116" s="85"/>
      <c r="DK116" s="85"/>
      <c r="DL116" s="85"/>
      <c r="DM116" s="85"/>
      <c r="DN116" s="85"/>
      <c r="DO116" s="85"/>
      <c r="DP116" s="85"/>
      <c r="DQ116" s="85"/>
      <c r="DR116" s="85"/>
      <c r="DS116" s="85"/>
      <c r="DT116" s="85"/>
      <c r="DU116" s="85"/>
      <c r="DV116" s="85"/>
      <c r="DW116" s="85"/>
      <c r="DX116" s="85"/>
      <c r="DY116" s="85"/>
      <c r="DZ116" s="85"/>
      <c r="EA116" s="85"/>
      <c r="EB116" s="85"/>
      <c r="EC116" s="85"/>
      <c r="ED116" s="85"/>
      <c r="EE116" s="85"/>
      <c r="EF116" s="85"/>
      <c r="EG116" s="85"/>
      <c r="EH116" s="85"/>
      <c r="EI116" s="85"/>
      <c r="EJ116" s="85"/>
      <c r="EK116" s="85"/>
      <c r="EL116" s="85"/>
      <c r="EM116" s="85"/>
      <c r="EN116" s="85"/>
      <c r="EO116" s="85"/>
      <c r="EP116" s="85"/>
      <c r="EQ116" s="85"/>
      <c r="ER116" s="85"/>
      <c r="ES116" s="85"/>
      <c r="ET116" s="85"/>
      <c r="EU116" s="85"/>
      <c r="EV116" s="85"/>
      <c r="EW116" s="85"/>
      <c r="EX116" s="85"/>
      <c r="EY116" s="85"/>
      <c r="EZ116" s="85"/>
      <c r="FA116" s="85"/>
      <c r="FB116" s="85"/>
      <c r="FC116" s="85"/>
    </row>
    <row r="117" spans="25:159" x14ac:dyDescent="0.2"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  <c r="BZ117" s="85"/>
      <c r="CA117" s="85"/>
      <c r="CB117" s="85"/>
      <c r="CC117" s="85"/>
      <c r="CD117" s="85"/>
      <c r="CE117" s="85"/>
      <c r="CF117" s="85"/>
      <c r="CG117" s="85"/>
      <c r="CH117" s="85"/>
      <c r="CI117" s="85"/>
      <c r="CJ117" s="85"/>
      <c r="CK117" s="85"/>
      <c r="CL117" s="85"/>
      <c r="CM117" s="85"/>
      <c r="CN117" s="85"/>
      <c r="CO117" s="85"/>
      <c r="CP117" s="85"/>
      <c r="CQ117" s="85"/>
      <c r="CR117" s="85"/>
      <c r="CS117" s="85"/>
      <c r="CT117" s="85"/>
      <c r="CU117" s="85"/>
      <c r="CV117" s="85"/>
      <c r="CW117" s="85"/>
      <c r="CX117" s="85"/>
      <c r="CY117" s="85"/>
      <c r="CZ117" s="85"/>
      <c r="DA117" s="85"/>
      <c r="DB117" s="85"/>
      <c r="DC117" s="85"/>
      <c r="DD117" s="85"/>
      <c r="DE117" s="85"/>
      <c r="DF117" s="85"/>
      <c r="DG117" s="85"/>
      <c r="DH117" s="85"/>
      <c r="DI117" s="85"/>
      <c r="DJ117" s="85"/>
      <c r="DK117" s="85"/>
      <c r="DL117" s="85"/>
      <c r="DM117" s="85"/>
      <c r="DN117" s="85"/>
      <c r="DO117" s="85"/>
      <c r="DP117" s="85"/>
      <c r="DQ117" s="85"/>
      <c r="DR117" s="85"/>
      <c r="DS117" s="85"/>
      <c r="DT117" s="85"/>
      <c r="DU117" s="85"/>
      <c r="DV117" s="85"/>
      <c r="DW117" s="85"/>
      <c r="DX117" s="85"/>
      <c r="DY117" s="85"/>
      <c r="DZ117" s="85"/>
      <c r="EA117" s="85"/>
      <c r="EB117" s="85"/>
      <c r="EC117" s="85"/>
      <c r="ED117" s="85"/>
      <c r="EE117" s="85"/>
      <c r="EF117" s="85"/>
      <c r="EG117" s="85"/>
      <c r="EH117" s="85"/>
      <c r="EI117" s="85"/>
      <c r="EJ117" s="85"/>
      <c r="EK117" s="85"/>
      <c r="EL117" s="85"/>
      <c r="EM117" s="85"/>
      <c r="EN117" s="85"/>
      <c r="EO117" s="85"/>
      <c r="EP117" s="85"/>
      <c r="EQ117" s="85"/>
      <c r="ER117" s="85"/>
      <c r="ES117" s="85"/>
      <c r="ET117" s="85"/>
      <c r="EU117" s="85"/>
      <c r="EV117" s="85"/>
      <c r="EW117" s="85"/>
      <c r="EX117" s="85"/>
      <c r="EY117" s="85"/>
      <c r="EZ117" s="85"/>
      <c r="FA117" s="85"/>
      <c r="FB117" s="85"/>
      <c r="FC117" s="85"/>
    </row>
    <row r="118" spans="25:159" x14ac:dyDescent="0.2">
      <c r="Y118" s="83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  <c r="CI118" s="85"/>
      <c r="CJ118" s="85"/>
      <c r="CK118" s="85"/>
      <c r="CL118" s="85"/>
      <c r="CM118" s="85"/>
      <c r="CN118" s="85"/>
      <c r="CO118" s="85"/>
      <c r="CP118" s="85"/>
      <c r="CQ118" s="85"/>
      <c r="CR118" s="85"/>
      <c r="CS118" s="85"/>
      <c r="CT118" s="85"/>
      <c r="CU118" s="85"/>
      <c r="CV118" s="85"/>
      <c r="CW118" s="85"/>
      <c r="CX118" s="85"/>
      <c r="CY118" s="85"/>
      <c r="CZ118" s="85"/>
      <c r="DA118" s="85"/>
      <c r="DB118" s="85"/>
      <c r="DC118" s="85"/>
      <c r="DD118" s="85"/>
      <c r="DE118" s="85"/>
      <c r="DF118" s="85"/>
      <c r="DG118" s="85"/>
      <c r="DH118" s="85"/>
      <c r="DI118" s="85"/>
      <c r="DJ118" s="85"/>
      <c r="DK118" s="85"/>
      <c r="DL118" s="85"/>
      <c r="DM118" s="85"/>
      <c r="DN118" s="85"/>
      <c r="DO118" s="85"/>
      <c r="DP118" s="85"/>
      <c r="DQ118" s="85"/>
      <c r="DR118" s="85"/>
      <c r="DS118" s="85"/>
      <c r="DT118" s="85"/>
      <c r="DU118" s="85"/>
      <c r="DV118" s="85"/>
      <c r="DW118" s="85"/>
      <c r="DX118" s="85"/>
      <c r="DY118" s="85"/>
      <c r="DZ118" s="85"/>
      <c r="EA118" s="85"/>
      <c r="EB118" s="85"/>
      <c r="EC118" s="85"/>
      <c r="ED118" s="85"/>
      <c r="EE118" s="85"/>
      <c r="EF118" s="85"/>
      <c r="EG118" s="85"/>
      <c r="EH118" s="85"/>
      <c r="EI118" s="85"/>
      <c r="EJ118" s="85"/>
      <c r="EK118" s="85"/>
      <c r="EL118" s="85"/>
      <c r="EM118" s="85"/>
      <c r="EN118" s="85"/>
      <c r="EO118" s="85"/>
      <c r="EP118" s="85"/>
      <c r="EQ118" s="85"/>
      <c r="ER118" s="85"/>
      <c r="ES118" s="85"/>
      <c r="ET118" s="85"/>
      <c r="EU118" s="85"/>
      <c r="EV118" s="85"/>
      <c r="EW118" s="85"/>
      <c r="EX118" s="85"/>
      <c r="EY118" s="85"/>
      <c r="EZ118" s="85"/>
      <c r="FA118" s="85"/>
      <c r="FB118" s="85"/>
      <c r="FC118" s="85"/>
    </row>
    <row r="119" spans="25:159" x14ac:dyDescent="0.2">
      <c r="Y119" s="83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  <c r="BZ119" s="85"/>
      <c r="CA119" s="85"/>
      <c r="CB119" s="85"/>
      <c r="CC119" s="85"/>
      <c r="CD119" s="85"/>
      <c r="CE119" s="85"/>
      <c r="CF119" s="85"/>
      <c r="CG119" s="85"/>
      <c r="CH119" s="85"/>
      <c r="CI119" s="85"/>
      <c r="CJ119" s="85"/>
      <c r="CK119" s="85"/>
      <c r="CL119" s="85"/>
      <c r="CM119" s="85"/>
      <c r="CN119" s="85"/>
      <c r="CO119" s="85"/>
      <c r="CP119" s="85"/>
      <c r="CQ119" s="85"/>
      <c r="CR119" s="85"/>
      <c r="CS119" s="85"/>
      <c r="CT119" s="85"/>
      <c r="CU119" s="85"/>
      <c r="CV119" s="85"/>
      <c r="CW119" s="85"/>
      <c r="CX119" s="85"/>
      <c r="CY119" s="85"/>
      <c r="CZ119" s="85"/>
      <c r="DA119" s="85"/>
      <c r="DB119" s="85"/>
      <c r="DC119" s="85"/>
      <c r="DD119" s="85"/>
      <c r="DE119" s="85"/>
      <c r="DF119" s="85"/>
      <c r="DG119" s="85"/>
      <c r="DH119" s="85"/>
      <c r="DI119" s="85"/>
      <c r="DJ119" s="85"/>
      <c r="DK119" s="85"/>
      <c r="DL119" s="85"/>
      <c r="DM119" s="85"/>
      <c r="DN119" s="85"/>
      <c r="DO119" s="85"/>
      <c r="DP119" s="85"/>
      <c r="DQ119" s="85"/>
      <c r="DR119" s="85"/>
      <c r="DS119" s="85"/>
      <c r="DT119" s="85"/>
      <c r="DU119" s="85"/>
      <c r="DV119" s="85"/>
      <c r="DW119" s="85"/>
      <c r="DX119" s="85"/>
      <c r="DY119" s="85"/>
      <c r="DZ119" s="85"/>
      <c r="EA119" s="85"/>
      <c r="EB119" s="85"/>
      <c r="EC119" s="85"/>
      <c r="ED119" s="85"/>
      <c r="EE119" s="85"/>
      <c r="EF119" s="85"/>
      <c r="EG119" s="85"/>
      <c r="EH119" s="85"/>
      <c r="EI119" s="85"/>
      <c r="EJ119" s="85"/>
      <c r="EK119" s="85"/>
      <c r="EL119" s="85"/>
      <c r="EM119" s="85"/>
      <c r="EN119" s="85"/>
      <c r="EO119" s="85"/>
      <c r="EP119" s="85"/>
      <c r="EQ119" s="85"/>
      <c r="ER119" s="85"/>
      <c r="ES119" s="85"/>
      <c r="ET119" s="85"/>
      <c r="EU119" s="85"/>
      <c r="EV119" s="85"/>
      <c r="EW119" s="85"/>
      <c r="EX119" s="85"/>
      <c r="EY119" s="85"/>
      <c r="EZ119" s="85"/>
      <c r="FA119" s="85"/>
      <c r="FB119" s="85"/>
      <c r="FC119" s="85"/>
    </row>
    <row r="120" spans="25:159" x14ac:dyDescent="0.2">
      <c r="Y120" s="83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  <c r="BX120" s="85"/>
      <c r="BY120" s="85"/>
      <c r="BZ120" s="85"/>
      <c r="CA120" s="85"/>
      <c r="CB120" s="85"/>
      <c r="CC120" s="85"/>
      <c r="CD120" s="85"/>
      <c r="CE120" s="85"/>
      <c r="CF120" s="85"/>
      <c r="CG120" s="85"/>
      <c r="CH120" s="85"/>
      <c r="CI120" s="85"/>
      <c r="CJ120" s="85"/>
      <c r="CK120" s="85"/>
      <c r="CL120" s="85"/>
      <c r="CM120" s="85"/>
      <c r="CN120" s="85"/>
      <c r="CO120" s="85"/>
      <c r="CP120" s="85"/>
      <c r="CQ120" s="85"/>
      <c r="CR120" s="85"/>
      <c r="CS120" s="85"/>
      <c r="CT120" s="85"/>
      <c r="CU120" s="85"/>
      <c r="CV120" s="85"/>
      <c r="CW120" s="85"/>
      <c r="CX120" s="85"/>
      <c r="CY120" s="85"/>
      <c r="CZ120" s="85"/>
      <c r="DA120" s="85"/>
      <c r="DB120" s="85"/>
      <c r="DC120" s="85"/>
      <c r="DD120" s="85"/>
      <c r="DE120" s="85"/>
      <c r="DF120" s="85"/>
      <c r="DG120" s="85"/>
      <c r="DH120" s="85"/>
      <c r="DI120" s="85"/>
      <c r="DJ120" s="85"/>
      <c r="DK120" s="85"/>
      <c r="DL120" s="85"/>
      <c r="DM120" s="85"/>
      <c r="DN120" s="85"/>
      <c r="DO120" s="85"/>
      <c r="DP120" s="85"/>
      <c r="DQ120" s="85"/>
      <c r="DR120" s="85"/>
      <c r="DS120" s="85"/>
      <c r="DT120" s="85"/>
      <c r="DU120" s="85"/>
      <c r="DV120" s="85"/>
      <c r="DW120" s="85"/>
      <c r="DX120" s="85"/>
      <c r="DY120" s="85"/>
      <c r="DZ120" s="85"/>
      <c r="EA120" s="85"/>
      <c r="EB120" s="85"/>
      <c r="EC120" s="85"/>
      <c r="ED120" s="85"/>
      <c r="EE120" s="85"/>
      <c r="EF120" s="85"/>
      <c r="EG120" s="85"/>
      <c r="EH120" s="85"/>
      <c r="EI120" s="85"/>
      <c r="EJ120" s="85"/>
      <c r="EK120" s="85"/>
      <c r="EL120" s="85"/>
      <c r="EM120" s="85"/>
      <c r="EN120" s="85"/>
      <c r="EO120" s="85"/>
      <c r="EP120" s="85"/>
      <c r="EQ120" s="85"/>
      <c r="ER120" s="85"/>
      <c r="ES120" s="85"/>
      <c r="ET120" s="85"/>
      <c r="EU120" s="85"/>
      <c r="EV120" s="85"/>
      <c r="EW120" s="85"/>
      <c r="EX120" s="85"/>
      <c r="EY120" s="85"/>
      <c r="EZ120" s="85"/>
      <c r="FA120" s="85"/>
      <c r="FB120" s="85"/>
      <c r="FC120" s="85"/>
    </row>
    <row r="121" spans="25:159" x14ac:dyDescent="0.2">
      <c r="Y121" s="83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5"/>
      <c r="CH121" s="85"/>
      <c r="CI121" s="85"/>
      <c r="CJ121" s="85"/>
      <c r="CK121" s="85"/>
      <c r="CL121" s="85"/>
      <c r="CM121" s="85"/>
      <c r="CN121" s="85"/>
      <c r="CO121" s="85"/>
      <c r="CP121" s="85"/>
      <c r="CQ121" s="85"/>
      <c r="CR121" s="85"/>
      <c r="CS121" s="85"/>
      <c r="CT121" s="85"/>
      <c r="CU121" s="85"/>
      <c r="CV121" s="85"/>
      <c r="CW121" s="85"/>
      <c r="CX121" s="85"/>
      <c r="CY121" s="85"/>
      <c r="CZ121" s="85"/>
      <c r="DA121" s="85"/>
      <c r="DB121" s="85"/>
      <c r="DC121" s="85"/>
      <c r="DD121" s="85"/>
      <c r="DE121" s="85"/>
      <c r="DF121" s="85"/>
      <c r="DG121" s="85"/>
      <c r="DH121" s="85"/>
      <c r="DI121" s="85"/>
      <c r="DJ121" s="85"/>
      <c r="DK121" s="85"/>
      <c r="DL121" s="85"/>
      <c r="DM121" s="85"/>
      <c r="DN121" s="85"/>
      <c r="DO121" s="85"/>
      <c r="DP121" s="85"/>
      <c r="DQ121" s="85"/>
      <c r="DR121" s="85"/>
      <c r="DS121" s="85"/>
      <c r="DT121" s="85"/>
      <c r="DU121" s="85"/>
      <c r="DV121" s="85"/>
      <c r="DW121" s="85"/>
      <c r="DX121" s="85"/>
      <c r="DY121" s="85"/>
      <c r="DZ121" s="85"/>
      <c r="EA121" s="85"/>
      <c r="EB121" s="85"/>
      <c r="EC121" s="85"/>
      <c r="ED121" s="85"/>
      <c r="EE121" s="85"/>
      <c r="EF121" s="85"/>
      <c r="EG121" s="85"/>
      <c r="EH121" s="85"/>
      <c r="EI121" s="85"/>
      <c r="EJ121" s="85"/>
      <c r="EK121" s="85"/>
      <c r="EL121" s="85"/>
      <c r="EM121" s="85"/>
      <c r="EN121" s="85"/>
      <c r="EO121" s="85"/>
      <c r="EP121" s="85"/>
      <c r="EQ121" s="85"/>
      <c r="ER121" s="85"/>
      <c r="ES121" s="85"/>
      <c r="ET121" s="85"/>
      <c r="EU121" s="85"/>
      <c r="EV121" s="85"/>
      <c r="EW121" s="85"/>
      <c r="EX121" s="85"/>
      <c r="EY121" s="85"/>
      <c r="EZ121" s="85"/>
      <c r="FA121" s="85"/>
      <c r="FB121" s="85"/>
      <c r="FC121" s="85"/>
    </row>
    <row r="122" spans="25:159" x14ac:dyDescent="0.2">
      <c r="Y122" s="83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5"/>
      <c r="CH122" s="85"/>
      <c r="CI122" s="85"/>
      <c r="CJ122" s="85"/>
      <c r="CK122" s="85"/>
      <c r="CL122" s="85"/>
      <c r="CM122" s="85"/>
      <c r="CN122" s="85"/>
      <c r="CO122" s="85"/>
      <c r="CP122" s="85"/>
      <c r="CQ122" s="85"/>
      <c r="CR122" s="85"/>
      <c r="CS122" s="85"/>
      <c r="CT122" s="85"/>
      <c r="CU122" s="85"/>
      <c r="CV122" s="85"/>
      <c r="CW122" s="85"/>
      <c r="CX122" s="85"/>
      <c r="CY122" s="85"/>
      <c r="CZ122" s="85"/>
      <c r="DA122" s="85"/>
      <c r="DB122" s="85"/>
      <c r="DC122" s="85"/>
      <c r="DD122" s="85"/>
      <c r="DE122" s="85"/>
      <c r="DF122" s="85"/>
      <c r="DG122" s="85"/>
      <c r="DH122" s="85"/>
      <c r="DI122" s="85"/>
      <c r="DJ122" s="85"/>
      <c r="DK122" s="85"/>
      <c r="DL122" s="85"/>
      <c r="DM122" s="85"/>
      <c r="DN122" s="85"/>
      <c r="DO122" s="85"/>
      <c r="DP122" s="85"/>
      <c r="DQ122" s="85"/>
      <c r="DR122" s="85"/>
      <c r="DS122" s="85"/>
      <c r="DT122" s="85"/>
      <c r="DU122" s="85"/>
      <c r="DV122" s="85"/>
      <c r="DW122" s="85"/>
      <c r="DX122" s="85"/>
      <c r="DY122" s="85"/>
      <c r="DZ122" s="85"/>
      <c r="EA122" s="85"/>
      <c r="EB122" s="85"/>
      <c r="EC122" s="85"/>
      <c r="ED122" s="85"/>
      <c r="EE122" s="85"/>
      <c r="EF122" s="85"/>
      <c r="EG122" s="85"/>
      <c r="EH122" s="85"/>
      <c r="EI122" s="85"/>
      <c r="EJ122" s="85"/>
      <c r="EK122" s="85"/>
      <c r="EL122" s="85"/>
      <c r="EM122" s="85"/>
      <c r="EN122" s="85"/>
      <c r="EO122" s="85"/>
      <c r="EP122" s="85"/>
      <c r="EQ122" s="85"/>
      <c r="ER122" s="85"/>
      <c r="ES122" s="85"/>
      <c r="ET122" s="85"/>
      <c r="EU122" s="85"/>
      <c r="EV122" s="85"/>
      <c r="EW122" s="85"/>
      <c r="EX122" s="85"/>
      <c r="EY122" s="85"/>
      <c r="EZ122" s="85"/>
      <c r="FA122" s="85"/>
      <c r="FB122" s="85"/>
      <c r="FC122" s="85"/>
    </row>
    <row r="123" spans="25:159" x14ac:dyDescent="0.2">
      <c r="Y123" s="83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5"/>
      <c r="CH123" s="85"/>
      <c r="CI123" s="85"/>
      <c r="CJ123" s="85"/>
      <c r="CK123" s="85"/>
      <c r="CL123" s="85"/>
      <c r="CM123" s="85"/>
      <c r="CN123" s="85"/>
      <c r="CO123" s="85"/>
      <c r="CP123" s="85"/>
      <c r="CQ123" s="85"/>
      <c r="CR123" s="85"/>
      <c r="CS123" s="85"/>
      <c r="CT123" s="85"/>
      <c r="CU123" s="85"/>
      <c r="CV123" s="85"/>
      <c r="CW123" s="85"/>
      <c r="CX123" s="85"/>
      <c r="CY123" s="85"/>
      <c r="CZ123" s="85"/>
      <c r="DA123" s="85"/>
      <c r="DB123" s="85"/>
      <c r="DC123" s="85"/>
      <c r="DD123" s="85"/>
      <c r="DE123" s="85"/>
      <c r="DF123" s="85"/>
      <c r="DG123" s="85"/>
      <c r="DH123" s="85"/>
      <c r="DI123" s="85"/>
      <c r="DJ123" s="85"/>
      <c r="DK123" s="85"/>
      <c r="DL123" s="85"/>
      <c r="DM123" s="85"/>
      <c r="DN123" s="85"/>
      <c r="DO123" s="85"/>
      <c r="DP123" s="85"/>
      <c r="DQ123" s="85"/>
      <c r="DR123" s="85"/>
      <c r="DS123" s="85"/>
      <c r="DT123" s="85"/>
      <c r="DU123" s="85"/>
      <c r="DV123" s="85"/>
      <c r="DW123" s="85"/>
      <c r="DX123" s="85"/>
      <c r="DY123" s="85"/>
      <c r="DZ123" s="85"/>
      <c r="EA123" s="85"/>
      <c r="EB123" s="85"/>
      <c r="EC123" s="85"/>
      <c r="ED123" s="85"/>
      <c r="EE123" s="85"/>
      <c r="EF123" s="85"/>
      <c r="EG123" s="85"/>
      <c r="EH123" s="85"/>
      <c r="EI123" s="85"/>
      <c r="EJ123" s="85"/>
      <c r="EK123" s="85"/>
      <c r="EL123" s="85"/>
      <c r="EM123" s="85"/>
      <c r="EN123" s="85"/>
      <c r="EO123" s="85"/>
      <c r="EP123" s="85"/>
      <c r="EQ123" s="85"/>
      <c r="ER123" s="85"/>
      <c r="ES123" s="85"/>
      <c r="ET123" s="85"/>
      <c r="EU123" s="85"/>
      <c r="EV123" s="85"/>
      <c r="EW123" s="85"/>
      <c r="EX123" s="85"/>
      <c r="EY123" s="85"/>
      <c r="EZ123" s="85"/>
      <c r="FA123" s="85"/>
      <c r="FB123" s="85"/>
      <c r="FC123" s="85"/>
    </row>
    <row r="124" spans="25:159" x14ac:dyDescent="0.2">
      <c r="Y124" s="83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85"/>
      <c r="CF124" s="85"/>
      <c r="CG124" s="85"/>
      <c r="CH124" s="85"/>
      <c r="CI124" s="85"/>
      <c r="CJ124" s="85"/>
      <c r="CK124" s="85"/>
      <c r="CL124" s="85"/>
      <c r="CM124" s="85"/>
      <c r="CN124" s="85"/>
      <c r="CO124" s="85"/>
      <c r="CP124" s="85"/>
      <c r="CQ124" s="85"/>
      <c r="CR124" s="85"/>
      <c r="CS124" s="85"/>
      <c r="CT124" s="85"/>
      <c r="CU124" s="85"/>
      <c r="CV124" s="85"/>
      <c r="CW124" s="85"/>
      <c r="CX124" s="85"/>
      <c r="CY124" s="85"/>
      <c r="CZ124" s="85"/>
      <c r="DA124" s="85"/>
      <c r="DB124" s="85"/>
      <c r="DC124" s="85"/>
      <c r="DD124" s="85"/>
      <c r="DE124" s="85"/>
      <c r="DF124" s="85"/>
      <c r="DG124" s="85"/>
      <c r="DH124" s="85"/>
      <c r="DI124" s="85"/>
      <c r="DJ124" s="85"/>
      <c r="DK124" s="85"/>
      <c r="DL124" s="85"/>
      <c r="DM124" s="85"/>
      <c r="DN124" s="85"/>
      <c r="DO124" s="85"/>
      <c r="DP124" s="85"/>
      <c r="DQ124" s="85"/>
      <c r="DR124" s="85"/>
      <c r="DS124" s="85"/>
      <c r="DT124" s="85"/>
      <c r="DU124" s="85"/>
      <c r="DV124" s="85"/>
      <c r="DW124" s="85"/>
      <c r="DX124" s="85"/>
      <c r="DY124" s="85"/>
      <c r="DZ124" s="85"/>
      <c r="EA124" s="85"/>
      <c r="EB124" s="85"/>
      <c r="EC124" s="85"/>
      <c r="ED124" s="85"/>
      <c r="EE124" s="85"/>
      <c r="EF124" s="85"/>
      <c r="EG124" s="85"/>
      <c r="EH124" s="85"/>
      <c r="EI124" s="85"/>
      <c r="EJ124" s="85"/>
      <c r="EK124" s="85"/>
      <c r="EL124" s="85"/>
      <c r="EM124" s="85"/>
      <c r="EN124" s="85"/>
      <c r="EO124" s="85"/>
      <c r="EP124" s="85"/>
      <c r="EQ124" s="85"/>
      <c r="ER124" s="85"/>
      <c r="ES124" s="85"/>
      <c r="ET124" s="85"/>
      <c r="EU124" s="85"/>
      <c r="EV124" s="85"/>
      <c r="EW124" s="85"/>
      <c r="EX124" s="85"/>
      <c r="EY124" s="85"/>
      <c r="EZ124" s="85"/>
      <c r="FA124" s="85"/>
      <c r="FB124" s="85"/>
      <c r="FC124" s="85"/>
    </row>
    <row r="125" spans="25:159" x14ac:dyDescent="0.2">
      <c r="Y125" s="83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5"/>
      <c r="CI125" s="85"/>
      <c r="CJ125" s="85"/>
      <c r="CK125" s="85"/>
      <c r="CL125" s="85"/>
      <c r="CM125" s="85"/>
      <c r="CN125" s="85"/>
      <c r="CO125" s="85"/>
      <c r="CP125" s="85"/>
      <c r="CQ125" s="85"/>
      <c r="CR125" s="85"/>
      <c r="CS125" s="85"/>
      <c r="CT125" s="85"/>
      <c r="CU125" s="85"/>
      <c r="CV125" s="85"/>
      <c r="CW125" s="85"/>
      <c r="CX125" s="85"/>
      <c r="CY125" s="85"/>
      <c r="CZ125" s="85"/>
      <c r="DA125" s="85"/>
      <c r="DB125" s="85"/>
      <c r="DC125" s="85"/>
      <c r="DD125" s="85"/>
      <c r="DE125" s="85"/>
      <c r="DF125" s="85"/>
      <c r="DG125" s="85"/>
      <c r="DH125" s="85"/>
      <c r="DI125" s="85"/>
      <c r="DJ125" s="85"/>
      <c r="DK125" s="85"/>
      <c r="DL125" s="85"/>
      <c r="DM125" s="85"/>
      <c r="DN125" s="85"/>
      <c r="DO125" s="85"/>
      <c r="DP125" s="85"/>
      <c r="DQ125" s="85"/>
      <c r="DR125" s="85"/>
      <c r="DS125" s="85"/>
      <c r="DT125" s="85"/>
      <c r="DU125" s="85"/>
      <c r="DV125" s="85"/>
      <c r="DW125" s="85"/>
      <c r="DX125" s="85"/>
      <c r="DY125" s="85"/>
      <c r="DZ125" s="85"/>
      <c r="EA125" s="85"/>
      <c r="EB125" s="85"/>
      <c r="EC125" s="85"/>
      <c r="ED125" s="85"/>
      <c r="EE125" s="85"/>
      <c r="EF125" s="85"/>
      <c r="EG125" s="85"/>
      <c r="EH125" s="85"/>
      <c r="EI125" s="85"/>
      <c r="EJ125" s="85"/>
      <c r="EK125" s="85"/>
      <c r="EL125" s="85"/>
      <c r="EM125" s="85"/>
      <c r="EN125" s="85"/>
      <c r="EO125" s="85"/>
      <c r="EP125" s="85"/>
      <c r="EQ125" s="85"/>
      <c r="ER125" s="85"/>
      <c r="ES125" s="85"/>
      <c r="ET125" s="85"/>
      <c r="EU125" s="85"/>
      <c r="EV125" s="85"/>
      <c r="EW125" s="85"/>
      <c r="EX125" s="85"/>
      <c r="EY125" s="85"/>
      <c r="EZ125" s="85"/>
      <c r="FA125" s="85"/>
      <c r="FB125" s="85"/>
      <c r="FC125" s="85"/>
    </row>
    <row r="126" spans="25:159" x14ac:dyDescent="0.2"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  <c r="BZ126" s="85"/>
      <c r="CA126" s="85"/>
      <c r="CB126" s="85"/>
      <c r="CC126" s="85"/>
      <c r="CD126" s="85"/>
      <c r="CE126" s="85"/>
      <c r="CF126" s="85"/>
      <c r="CG126" s="85"/>
      <c r="CH126" s="85"/>
      <c r="CI126" s="85"/>
      <c r="CJ126" s="85"/>
      <c r="CK126" s="85"/>
      <c r="CL126" s="85"/>
      <c r="CM126" s="85"/>
      <c r="CN126" s="85"/>
      <c r="CO126" s="85"/>
      <c r="CP126" s="85"/>
      <c r="CQ126" s="85"/>
      <c r="CR126" s="85"/>
      <c r="CS126" s="85"/>
      <c r="CT126" s="85"/>
      <c r="CU126" s="85"/>
      <c r="CV126" s="85"/>
      <c r="CW126" s="85"/>
      <c r="CX126" s="85"/>
      <c r="CY126" s="85"/>
      <c r="CZ126" s="85"/>
      <c r="DA126" s="85"/>
      <c r="DB126" s="85"/>
      <c r="DC126" s="85"/>
      <c r="DD126" s="85"/>
      <c r="DE126" s="85"/>
      <c r="DF126" s="85"/>
      <c r="DG126" s="85"/>
      <c r="DH126" s="85"/>
      <c r="DI126" s="85"/>
      <c r="DJ126" s="85"/>
      <c r="DK126" s="85"/>
      <c r="DL126" s="85"/>
      <c r="DM126" s="85"/>
      <c r="DN126" s="85"/>
      <c r="DO126" s="85"/>
      <c r="DP126" s="85"/>
      <c r="DQ126" s="85"/>
      <c r="DR126" s="85"/>
      <c r="DS126" s="85"/>
      <c r="DT126" s="85"/>
      <c r="DU126" s="85"/>
      <c r="DV126" s="85"/>
      <c r="DW126" s="85"/>
      <c r="DX126" s="85"/>
      <c r="DY126" s="85"/>
      <c r="DZ126" s="85"/>
      <c r="EA126" s="85"/>
      <c r="EB126" s="85"/>
      <c r="EC126" s="85"/>
      <c r="ED126" s="85"/>
      <c r="EE126" s="85"/>
      <c r="EF126" s="85"/>
      <c r="EG126" s="85"/>
      <c r="EH126" s="85"/>
      <c r="EI126" s="85"/>
      <c r="EJ126" s="85"/>
      <c r="EK126" s="85"/>
      <c r="EL126" s="85"/>
      <c r="EM126" s="85"/>
      <c r="EN126" s="85"/>
      <c r="EO126" s="85"/>
      <c r="EP126" s="85"/>
      <c r="EQ126" s="85"/>
      <c r="ER126" s="85"/>
      <c r="ES126" s="85"/>
      <c r="ET126" s="85"/>
      <c r="EU126" s="85"/>
      <c r="EV126" s="85"/>
      <c r="EW126" s="85"/>
      <c r="EX126" s="85"/>
      <c r="EY126" s="85"/>
      <c r="EZ126" s="85"/>
      <c r="FA126" s="85"/>
      <c r="FB126" s="85"/>
      <c r="FC126" s="85"/>
    </row>
    <row r="127" spans="25:159" x14ac:dyDescent="0.2"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85"/>
      <c r="CG127" s="85"/>
      <c r="CH127" s="85"/>
      <c r="CI127" s="85"/>
      <c r="CJ127" s="85"/>
      <c r="CK127" s="85"/>
      <c r="CL127" s="85"/>
      <c r="CM127" s="85"/>
      <c r="CN127" s="85"/>
      <c r="CO127" s="85"/>
      <c r="CP127" s="85"/>
      <c r="CQ127" s="85"/>
      <c r="CR127" s="85"/>
      <c r="CS127" s="85"/>
      <c r="CT127" s="85"/>
      <c r="CU127" s="85"/>
      <c r="CV127" s="85"/>
      <c r="CW127" s="85"/>
      <c r="CX127" s="85"/>
      <c r="CY127" s="85"/>
      <c r="CZ127" s="85"/>
      <c r="DA127" s="85"/>
      <c r="DB127" s="85"/>
      <c r="DC127" s="85"/>
      <c r="DD127" s="85"/>
      <c r="DE127" s="85"/>
      <c r="DF127" s="85"/>
      <c r="DG127" s="85"/>
      <c r="DH127" s="85"/>
      <c r="DI127" s="85"/>
      <c r="DJ127" s="85"/>
      <c r="DK127" s="85"/>
      <c r="DL127" s="85"/>
      <c r="DM127" s="85"/>
      <c r="DN127" s="85"/>
      <c r="DO127" s="85"/>
      <c r="DP127" s="85"/>
      <c r="DQ127" s="85"/>
      <c r="DR127" s="85"/>
      <c r="DS127" s="85"/>
      <c r="DT127" s="85"/>
      <c r="DU127" s="85"/>
      <c r="DV127" s="85"/>
      <c r="DW127" s="85"/>
      <c r="DX127" s="85"/>
      <c r="DY127" s="85"/>
      <c r="DZ127" s="85"/>
      <c r="EA127" s="85"/>
      <c r="EB127" s="85"/>
      <c r="EC127" s="85"/>
      <c r="ED127" s="85"/>
      <c r="EE127" s="85"/>
      <c r="EF127" s="85"/>
      <c r="EG127" s="85"/>
      <c r="EH127" s="85"/>
      <c r="EI127" s="85"/>
      <c r="EJ127" s="85"/>
      <c r="EK127" s="85"/>
      <c r="EL127" s="85"/>
      <c r="EM127" s="85"/>
      <c r="EN127" s="85"/>
      <c r="EO127" s="85"/>
      <c r="EP127" s="85"/>
      <c r="EQ127" s="85"/>
      <c r="ER127" s="85"/>
      <c r="ES127" s="85"/>
      <c r="ET127" s="85"/>
      <c r="EU127" s="85"/>
      <c r="EV127" s="85"/>
      <c r="EW127" s="85"/>
      <c r="EX127" s="85"/>
      <c r="EY127" s="85"/>
      <c r="EZ127" s="85"/>
      <c r="FA127" s="85"/>
      <c r="FB127" s="85"/>
      <c r="FC127" s="85"/>
    </row>
    <row r="128" spans="25:159" x14ac:dyDescent="0.2"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  <c r="BZ128" s="85"/>
      <c r="CA128" s="85"/>
      <c r="CB128" s="85"/>
      <c r="CC128" s="85"/>
      <c r="CD128" s="85"/>
      <c r="CE128" s="85"/>
      <c r="CF128" s="85"/>
      <c r="CG128" s="85"/>
      <c r="CH128" s="85"/>
      <c r="CI128" s="85"/>
      <c r="CJ128" s="85"/>
      <c r="CK128" s="85"/>
      <c r="CL128" s="85"/>
      <c r="CM128" s="85"/>
      <c r="CN128" s="85"/>
      <c r="CO128" s="85"/>
      <c r="CP128" s="85"/>
      <c r="CQ128" s="85"/>
      <c r="CR128" s="85"/>
      <c r="CS128" s="85"/>
      <c r="CT128" s="85"/>
      <c r="CU128" s="85"/>
      <c r="CV128" s="85"/>
      <c r="CW128" s="85"/>
      <c r="CX128" s="85"/>
      <c r="CY128" s="85"/>
      <c r="CZ128" s="85"/>
      <c r="DA128" s="85"/>
      <c r="DB128" s="85"/>
      <c r="DC128" s="85"/>
      <c r="DD128" s="85"/>
      <c r="DE128" s="85"/>
      <c r="DF128" s="85"/>
      <c r="DG128" s="85"/>
      <c r="DH128" s="85"/>
      <c r="DI128" s="85"/>
      <c r="DJ128" s="85"/>
      <c r="DK128" s="85"/>
      <c r="DL128" s="85"/>
      <c r="DM128" s="85"/>
      <c r="DN128" s="85"/>
      <c r="DO128" s="85"/>
      <c r="DP128" s="85"/>
      <c r="DQ128" s="85"/>
      <c r="DR128" s="85"/>
      <c r="DS128" s="85"/>
      <c r="DT128" s="85"/>
      <c r="DU128" s="85"/>
      <c r="DV128" s="85"/>
      <c r="DW128" s="85"/>
      <c r="DX128" s="85"/>
      <c r="DY128" s="85"/>
      <c r="DZ128" s="85"/>
      <c r="EA128" s="85"/>
      <c r="EB128" s="85"/>
      <c r="EC128" s="85"/>
      <c r="ED128" s="85"/>
      <c r="EE128" s="85"/>
      <c r="EF128" s="85"/>
      <c r="EG128" s="85"/>
      <c r="EH128" s="85"/>
      <c r="EI128" s="85"/>
      <c r="EJ128" s="85"/>
      <c r="EK128" s="85"/>
      <c r="EL128" s="85"/>
      <c r="EM128" s="85"/>
      <c r="EN128" s="85"/>
      <c r="EO128" s="85"/>
      <c r="EP128" s="85"/>
      <c r="EQ128" s="85"/>
      <c r="ER128" s="85"/>
      <c r="ES128" s="85"/>
      <c r="ET128" s="85"/>
      <c r="EU128" s="85"/>
      <c r="EV128" s="85"/>
      <c r="EW128" s="85"/>
      <c r="EX128" s="85"/>
      <c r="EY128" s="85"/>
      <c r="EZ128" s="85"/>
      <c r="FA128" s="85"/>
      <c r="FB128" s="85"/>
      <c r="FC128" s="85"/>
    </row>
    <row r="129" spans="25:159" x14ac:dyDescent="0.2"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  <c r="BZ129" s="85"/>
      <c r="CA129" s="85"/>
      <c r="CB129" s="85"/>
      <c r="CC129" s="85"/>
      <c r="CD129" s="85"/>
      <c r="CE129" s="85"/>
      <c r="CF129" s="85"/>
      <c r="CG129" s="85"/>
      <c r="CH129" s="85"/>
      <c r="CI129" s="85"/>
      <c r="CJ129" s="85"/>
      <c r="CK129" s="85"/>
      <c r="CL129" s="85"/>
      <c r="CM129" s="85"/>
      <c r="CN129" s="85"/>
      <c r="CO129" s="85"/>
      <c r="CP129" s="85"/>
      <c r="CQ129" s="85"/>
      <c r="CR129" s="85"/>
      <c r="CS129" s="85"/>
      <c r="CT129" s="85"/>
      <c r="CU129" s="85"/>
      <c r="CV129" s="85"/>
      <c r="CW129" s="85"/>
      <c r="CX129" s="85"/>
      <c r="CY129" s="85"/>
      <c r="CZ129" s="85"/>
      <c r="DA129" s="85"/>
      <c r="DB129" s="85"/>
      <c r="DC129" s="85"/>
      <c r="DD129" s="85"/>
      <c r="DE129" s="85"/>
      <c r="DF129" s="85"/>
      <c r="DG129" s="85"/>
      <c r="DH129" s="85"/>
      <c r="DI129" s="85"/>
      <c r="DJ129" s="85"/>
      <c r="DK129" s="85"/>
      <c r="DL129" s="85"/>
      <c r="DM129" s="85"/>
      <c r="DN129" s="85"/>
      <c r="DO129" s="85"/>
      <c r="DP129" s="85"/>
      <c r="DQ129" s="85"/>
      <c r="DR129" s="85"/>
      <c r="DS129" s="85"/>
      <c r="DT129" s="85"/>
      <c r="DU129" s="85"/>
      <c r="DV129" s="85"/>
      <c r="DW129" s="85"/>
      <c r="DX129" s="85"/>
      <c r="DY129" s="85"/>
      <c r="DZ129" s="85"/>
      <c r="EA129" s="85"/>
      <c r="EB129" s="85"/>
      <c r="EC129" s="85"/>
      <c r="ED129" s="85"/>
      <c r="EE129" s="85"/>
      <c r="EF129" s="85"/>
      <c r="EG129" s="85"/>
      <c r="EH129" s="85"/>
      <c r="EI129" s="85"/>
      <c r="EJ129" s="85"/>
      <c r="EK129" s="85"/>
      <c r="EL129" s="85"/>
      <c r="EM129" s="85"/>
      <c r="EN129" s="85"/>
      <c r="EO129" s="85"/>
      <c r="EP129" s="85"/>
      <c r="EQ129" s="85"/>
      <c r="ER129" s="85"/>
      <c r="ES129" s="85"/>
      <c r="ET129" s="85"/>
      <c r="EU129" s="85"/>
      <c r="EV129" s="85"/>
      <c r="EW129" s="85"/>
      <c r="EX129" s="85"/>
      <c r="EY129" s="85"/>
      <c r="EZ129" s="85"/>
      <c r="FA129" s="85"/>
      <c r="FB129" s="85"/>
      <c r="FC129" s="85"/>
    </row>
    <row r="130" spans="25:159" x14ac:dyDescent="0.2"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  <c r="CE130" s="85"/>
      <c r="CF130" s="85"/>
      <c r="CG130" s="85"/>
      <c r="CH130" s="85"/>
      <c r="CI130" s="85"/>
      <c r="CJ130" s="85"/>
      <c r="CK130" s="85"/>
      <c r="CL130" s="85"/>
      <c r="CM130" s="85"/>
      <c r="CN130" s="85"/>
      <c r="CO130" s="85"/>
      <c r="CP130" s="85"/>
      <c r="CQ130" s="85"/>
      <c r="CR130" s="85"/>
      <c r="CS130" s="85"/>
      <c r="CT130" s="85"/>
      <c r="CU130" s="85"/>
      <c r="CV130" s="85"/>
      <c r="CW130" s="85"/>
      <c r="CX130" s="85"/>
      <c r="CY130" s="85"/>
      <c r="CZ130" s="85"/>
      <c r="DA130" s="85"/>
      <c r="DB130" s="85"/>
      <c r="DC130" s="85"/>
      <c r="DD130" s="85"/>
      <c r="DE130" s="85"/>
      <c r="DF130" s="85"/>
      <c r="DG130" s="85"/>
      <c r="DH130" s="85"/>
      <c r="DI130" s="85"/>
      <c r="DJ130" s="85"/>
      <c r="DK130" s="85"/>
      <c r="DL130" s="85"/>
      <c r="DM130" s="85"/>
      <c r="DN130" s="85"/>
      <c r="DO130" s="85"/>
      <c r="DP130" s="85"/>
      <c r="DQ130" s="85"/>
      <c r="DR130" s="85"/>
      <c r="DS130" s="85"/>
      <c r="DT130" s="85"/>
      <c r="DU130" s="85"/>
      <c r="DV130" s="85"/>
      <c r="DW130" s="85"/>
      <c r="DX130" s="85"/>
      <c r="DY130" s="85"/>
      <c r="DZ130" s="85"/>
      <c r="EA130" s="85"/>
      <c r="EB130" s="85"/>
      <c r="EC130" s="85"/>
      <c r="ED130" s="85"/>
      <c r="EE130" s="85"/>
      <c r="EF130" s="85"/>
      <c r="EG130" s="85"/>
      <c r="EH130" s="85"/>
      <c r="EI130" s="85"/>
      <c r="EJ130" s="85"/>
      <c r="EK130" s="85"/>
      <c r="EL130" s="85"/>
      <c r="EM130" s="85"/>
      <c r="EN130" s="85"/>
      <c r="EO130" s="85"/>
      <c r="EP130" s="85"/>
      <c r="EQ130" s="85"/>
      <c r="ER130" s="85"/>
      <c r="ES130" s="85"/>
      <c r="ET130" s="85"/>
      <c r="EU130" s="85"/>
      <c r="EV130" s="85"/>
      <c r="EW130" s="85"/>
      <c r="EX130" s="85"/>
      <c r="EY130" s="85"/>
      <c r="EZ130" s="85"/>
      <c r="FA130" s="85"/>
      <c r="FB130" s="85"/>
      <c r="FC130" s="85"/>
    </row>
    <row r="131" spans="25:159" x14ac:dyDescent="0.2"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85"/>
      <c r="CH131" s="85"/>
      <c r="CI131" s="85"/>
      <c r="CJ131" s="85"/>
      <c r="CK131" s="85"/>
      <c r="CL131" s="85"/>
      <c r="CM131" s="85"/>
      <c r="CN131" s="85"/>
      <c r="CO131" s="85"/>
      <c r="CP131" s="85"/>
      <c r="CQ131" s="85"/>
      <c r="CR131" s="85"/>
      <c r="CS131" s="85"/>
      <c r="CT131" s="85"/>
      <c r="CU131" s="85"/>
      <c r="CV131" s="85"/>
      <c r="CW131" s="85"/>
      <c r="CX131" s="85"/>
      <c r="CY131" s="85"/>
      <c r="CZ131" s="85"/>
      <c r="DA131" s="85"/>
      <c r="DB131" s="85"/>
      <c r="DC131" s="85"/>
      <c r="DD131" s="85"/>
      <c r="DE131" s="85"/>
      <c r="DF131" s="85"/>
      <c r="DG131" s="85"/>
      <c r="DH131" s="85"/>
      <c r="DI131" s="85"/>
      <c r="DJ131" s="85"/>
      <c r="DK131" s="85"/>
      <c r="DL131" s="85"/>
      <c r="DM131" s="85"/>
      <c r="DN131" s="85"/>
      <c r="DO131" s="85"/>
      <c r="DP131" s="85"/>
      <c r="DQ131" s="85"/>
      <c r="DR131" s="85"/>
      <c r="DS131" s="85"/>
      <c r="DT131" s="85"/>
      <c r="DU131" s="85"/>
      <c r="DV131" s="85"/>
      <c r="DW131" s="85"/>
      <c r="DX131" s="85"/>
      <c r="DY131" s="85"/>
      <c r="DZ131" s="85"/>
      <c r="EA131" s="85"/>
      <c r="EB131" s="85"/>
      <c r="EC131" s="85"/>
      <c r="ED131" s="85"/>
      <c r="EE131" s="85"/>
      <c r="EF131" s="85"/>
      <c r="EG131" s="85"/>
      <c r="EH131" s="85"/>
      <c r="EI131" s="85"/>
      <c r="EJ131" s="85"/>
      <c r="EK131" s="85"/>
      <c r="EL131" s="85"/>
      <c r="EM131" s="85"/>
      <c r="EN131" s="85"/>
      <c r="EO131" s="85"/>
      <c r="EP131" s="85"/>
      <c r="EQ131" s="85"/>
      <c r="ER131" s="85"/>
      <c r="ES131" s="85"/>
      <c r="ET131" s="85"/>
      <c r="EU131" s="85"/>
      <c r="EV131" s="85"/>
      <c r="EW131" s="85"/>
      <c r="EX131" s="85"/>
      <c r="EY131" s="85"/>
      <c r="EZ131" s="85"/>
      <c r="FA131" s="85"/>
      <c r="FB131" s="85"/>
      <c r="FC131" s="85"/>
    </row>
    <row r="132" spans="25:159" x14ac:dyDescent="0.2"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85"/>
      <c r="CH132" s="85"/>
      <c r="CI132" s="85"/>
      <c r="CJ132" s="85"/>
      <c r="CK132" s="85"/>
      <c r="CL132" s="85"/>
      <c r="CM132" s="85"/>
      <c r="CN132" s="85"/>
      <c r="CO132" s="85"/>
      <c r="CP132" s="85"/>
      <c r="CQ132" s="85"/>
      <c r="CR132" s="85"/>
      <c r="CS132" s="85"/>
      <c r="CT132" s="85"/>
      <c r="CU132" s="85"/>
      <c r="CV132" s="85"/>
      <c r="CW132" s="85"/>
      <c r="CX132" s="85"/>
      <c r="CY132" s="85"/>
      <c r="CZ132" s="85"/>
      <c r="DA132" s="85"/>
      <c r="DB132" s="85"/>
      <c r="DC132" s="85"/>
      <c r="DD132" s="85"/>
      <c r="DE132" s="85"/>
      <c r="DF132" s="85"/>
      <c r="DG132" s="85"/>
      <c r="DH132" s="85"/>
      <c r="DI132" s="85"/>
      <c r="DJ132" s="85"/>
      <c r="DK132" s="85"/>
      <c r="DL132" s="85"/>
      <c r="DM132" s="85"/>
      <c r="DN132" s="85"/>
      <c r="DO132" s="85"/>
      <c r="DP132" s="85"/>
      <c r="DQ132" s="85"/>
      <c r="DR132" s="85"/>
      <c r="DS132" s="85"/>
      <c r="DT132" s="85"/>
      <c r="DU132" s="85"/>
      <c r="DV132" s="85"/>
      <c r="DW132" s="85"/>
      <c r="DX132" s="85"/>
      <c r="DY132" s="85"/>
      <c r="DZ132" s="85"/>
      <c r="EA132" s="85"/>
      <c r="EB132" s="85"/>
      <c r="EC132" s="85"/>
      <c r="ED132" s="85"/>
      <c r="EE132" s="85"/>
      <c r="EF132" s="85"/>
      <c r="EG132" s="85"/>
      <c r="EH132" s="85"/>
      <c r="EI132" s="85"/>
      <c r="EJ132" s="85"/>
      <c r="EK132" s="85"/>
      <c r="EL132" s="85"/>
      <c r="EM132" s="85"/>
      <c r="EN132" s="85"/>
      <c r="EO132" s="85"/>
      <c r="EP132" s="85"/>
      <c r="EQ132" s="85"/>
      <c r="ER132" s="85"/>
      <c r="ES132" s="85"/>
      <c r="ET132" s="85"/>
      <c r="EU132" s="85"/>
      <c r="EV132" s="85"/>
      <c r="EW132" s="85"/>
      <c r="EX132" s="85"/>
      <c r="EY132" s="85"/>
      <c r="EZ132" s="85"/>
      <c r="FA132" s="85"/>
      <c r="FB132" s="85"/>
      <c r="FC132" s="85"/>
    </row>
    <row r="133" spans="25:159" x14ac:dyDescent="0.2"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85"/>
      <c r="CH133" s="85"/>
      <c r="CI133" s="85"/>
      <c r="CJ133" s="85"/>
      <c r="CK133" s="85"/>
      <c r="CL133" s="85"/>
      <c r="CM133" s="85"/>
      <c r="CN133" s="85"/>
      <c r="CO133" s="85"/>
      <c r="CP133" s="85"/>
      <c r="CQ133" s="85"/>
      <c r="CR133" s="85"/>
      <c r="CS133" s="85"/>
      <c r="CT133" s="85"/>
      <c r="CU133" s="85"/>
      <c r="CV133" s="85"/>
      <c r="CW133" s="85"/>
      <c r="CX133" s="85"/>
      <c r="CY133" s="85"/>
      <c r="CZ133" s="85"/>
      <c r="DA133" s="85"/>
      <c r="DB133" s="85"/>
      <c r="DC133" s="85"/>
      <c r="DD133" s="85"/>
      <c r="DE133" s="85"/>
      <c r="DF133" s="85"/>
      <c r="DG133" s="85"/>
      <c r="DH133" s="85"/>
      <c r="DI133" s="85"/>
      <c r="DJ133" s="85"/>
      <c r="DK133" s="85"/>
      <c r="DL133" s="85"/>
      <c r="DM133" s="85"/>
      <c r="DN133" s="85"/>
      <c r="DO133" s="85"/>
      <c r="DP133" s="85"/>
      <c r="DQ133" s="85"/>
      <c r="DR133" s="85"/>
      <c r="DS133" s="85"/>
      <c r="DT133" s="85"/>
      <c r="DU133" s="85"/>
      <c r="DV133" s="85"/>
      <c r="DW133" s="85"/>
      <c r="DX133" s="85"/>
      <c r="DY133" s="85"/>
      <c r="DZ133" s="85"/>
      <c r="EA133" s="85"/>
      <c r="EB133" s="85"/>
      <c r="EC133" s="85"/>
      <c r="ED133" s="85"/>
      <c r="EE133" s="85"/>
      <c r="EF133" s="85"/>
      <c r="EG133" s="85"/>
      <c r="EH133" s="85"/>
      <c r="EI133" s="85"/>
      <c r="EJ133" s="85"/>
      <c r="EK133" s="85"/>
      <c r="EL133" s="85"/>
      <c r="EM133" s="85"/>
      <c r="EN133" s="85"/>
      <c r="EO133" s="85"/>
      <c r="EP133" s="85"/>
      <c r="EQ133" s="85"/>
      <c r="ER133" s="85"/>
      <c r="ES133" s="85"/>
      <c r="ET133" s="85"/>
      <c r="EU133" s="85"/>
      <c r="EV133" s="85"/>
      <c r="EW133" s="85"/>
      <c r="EX133" s="85"/>
      <c r="EY133" s="85"/>
      <c r="EZ133" s="85"/>
      <c r="FA133" s="85"/>
      <c r="FB133" s="85"/>
      <c r="FC133" s="85"/>
    </row>
    <row r="134" spans="25:159" x14ac:dyDescent="0.2"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85"/>
      <c r="CH134" s="85"/>
      <c r="CI134" s="85"/>
      <c r="CJ134" s="85"/>
      <c r="CK134" s="85"/>
      <c r="CL134" s="85"/>
      <c r="CM134" s="85"/>
      <c r="CN134" s="85"/>
      <c r="CO134" s="85"/>
      <c r="CP134" s="85"/>
      <c r="CQ134" s="85"/>
      <c r="CR134" s="85"/>
      <c r="CS134" s="85"/>
      <c r="CT134" s="85"/>
      <c r="CU134" s="85"/>
      <c r="CV134" s="85"/>
      <c r="CW134" s="85"/>
      <c r="CX134" s="85"/>
      <c r="CY134" s="85"/>
      <c r="CZ134" s="85"/>
      <c r="DA134" s="85"/>
      <c r="DB134" s="85"/>
      <c r="DC134" s="85"/>
      <c r="DD134" s="85"/>
      <c r="DE134" s="85"/>
      <c r="DF134" s="85"/>
      <c r="DG134" s="85"/>
      <c r="DH134" s="85"/>
      <c r="DI134" s="85"/>
      <c r="DJ134" s="85"/>
      <c r="DK134" s="85"/>
      <c r="DL134" s="85"/>
      <c r="DM134" s="85"/>
      <c r="DN134" s="85"/>
      <c r="DO134" s="85"/>
      <c r="DP134" s="85"/>
      <c r="DQ134" s="85"/>
      <c r="DR134" s="85"/>
      <c r="DS134" s="85"/>
      <c r="DT134" s="85"/>
      <c r="DU134" s="85"/>
      <c r="DV134" s="85"/>
      <c r="DW134" s="85"/>
      <c r="DX134" s="85"/>
      <c r="DY134" s="85"/>
      <c r="DZ134" s="85"/>
      <c r="EA134" s="85"/>
      <c r="EB134" s="85"/>
      <c r="EC134" s="85"/>
      <c r="ED134" s="85"/>
      <c r="EE134" s="85"/>
      <c r="EF134" s="85"/>
      <c r="EG134" s="85"/>
      <c r="EH134" s="85"/>
      <c r="EI134" s="85"/>
      <c r="EJ134" s="85"/>
      <c r="EK134" s="85"/>
      <c r="EL134" s="85"/>
      <c r="EM134" s="85"/>
      <c r="EN134" s="85"/>
      <c r="EO134" s="85"/>
      <c r="EP134" s="85"/>
      <c r="EQ134" s="85"/>
      <c r="ER134" s="85"/>
      <c r="ES134" s="85"/>
      <c r="ET134" s="85"/>
      <c r="EU134" s="85"/>
      <c r="EV134" s="85"/>
      <c r="EW134" s="85"/>
      <c r="EX134" s="85"/>
      <c r="EY134" s="85"/>
      <c r="EZ134" s="85"/>
      <c r="FA134" s="85"/>
      <c r="FB134" s="85"/>
      <c r="FC134" s="85"/>
    </row>
    <row r="135" spans="25:159" x14ac:dyDescent="0.2"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85"/>
      <c r="BQ135" s="85"/>
      <c r="BR135" s="85"/>
      <c r="BS135" s="85"/>
      <c r="BT135" s="85"/>
      <c r="BU135" s="85"/>
      <c r="BV135" s="85"/>
      <c r="BW135" s="85"/>
      <c r="BX135" s="85"/>
      <c r="BY135" s="85"/>
      <c r="BZ135" s="85"/>
      <c r="CA135" s="85"/>
      <c r="CB135" s="85"/>
      <c r="CC135" s="85"/>
      <c r="CD135" s="85"/>
      <c r="CE135" s="85"/>
      <c r="CF135" s="85"/>
      <c r="CG135" s="85"/>
      <c r="CH135" s="85"/>
      <c r="CI135" s="85"/>
      <c r="CJ135" s="85"/>
      <c r="CK135" s="85"/>
      <c r="CL135" s="85"/>
      <c r="CM135" s="85"/>
      <c r="CN135" s="85"/>
      <c r="CO135" s="85"/>
      <c r="CP135" s="85"/>
      <c r="CQ135" s="85"/>
      <c r="CR135" s="85"/>
      <c r="CS135" s="85"/>
      <c r="CT135" s="85"/>
      <c r="CU135" s="85"/>
      <c r="CV135" s="85"/>
      <c r="CW135" s="85"/>
      <c r="CX135" s="85"/>
      <c r="CY135" s="85"/>
      <c r="CZ135" s="85"/>
      <c r="DA135" s="85"/>
      <c r="DB135" s="85"/>
      <c r="DC135" s="85"/>
      <c r="DD135" s="85"/>
      <c r="DE135" s="85"/>
      <c r="DF135" s="85"/>
      <c r="DG135" s="85"/>
      <c r="DH135" s="85"/>
      <c r="DI135" s="85"/>
      <c r="DJ135" s="85"/>
      <c r="DK135" s="85"/>
      <c r="DL135" s="85"/>
      <c r="DM135" s="85"/>
      <c r="DN135" s="85"/>
      <c r="DO135" s="85"/>
      <c r="DP135" s="85"/>
      <c r="DQ135" s="85"/>
      <c r="DR135" s="85"/>
      <c r="DS135" s="85"/>
      <c r="DT135" s="85"/>
      <c r="DU135" s="85"/>
      <c r="DV135" s="85"/>
      <c r="DW135" s="85"/>
      <c r="DX135" s="85"/>
      <c r="DY135" s="85"/>
      <c r="DZ135" s="85"/>
      <c r="EA135" s="85"/>
      <c r="EB135" s="85"/>
      <c r="EC135" s="85"/>
      <c r="ED135" s="85"/>
      <c r="EE135" s="85"/>
      <c r="EF135" s="85"/>
      <c r="EG135" s="85"/>
      <c r="EH135" s="85"/>
      <c r="EI135" s="85"/>
      <c r="EJ135" s="85"/>
      <c r="EK135" s="85"/>
      <c r="EL135" s="85"/>
      <c r="EM135" s="85"/>
      <c r="EN135" s="85"/>
      <c r="EO135" s="85"/>
      <c r="EP135" s="85"/>
      <c r="EQ135" s="85"/>
      <c r="ER135" s="85"/>
      <c r="ES135" s="85"/>
      <c r="ET135" s="85"/>
      <c r="EU135" s="85"/>
      <c r="EV135" s="85"/>
      <c r="EW135" s="85"/>
      <c r="EX135" s="85"/>
      <c r="EY135" s="85"/>
      <c r="EZ135" s="85"/>
      <c r="FA135" s="85"/>
      <c r="FB135" s="85"/>
      <c r="FC135" s="85"/>
    </row>
    <row r="136" spans="25:159" x14ac:dyDescent="0.2"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  <c r="BP136" s="85"/>
      <c r="BQ136" s="85"/>
      <c r="BR136" s="85"/>
      <c r="BS136" s="85"/>
      <c r="BT136" s="85"/>
      <c r="BU136" s="85"/>
      <c r="BV136" s="85"/>
      <c r="BW136" s="85"/>
      <c r="BX136" s="85"/>
      <c r="BY136" s="85"/>
      <c r="BZ136" s="85"/>
      <c r="CA136" s="85"/>
      <c r="CB136" s="85"/>
      <c r="CC136" s="85"/>
      <c r="CD136" s="85"/>
      <c r="CE136" s="85"/>
      <c r="CF136" s="85"/>
      <c r="CG136" s="85"/>
      <c r="CH136" s="85"/>
      <c r="CI136" s="85"/>
      <c r="CJ136" s="85"/>
      <c r="CK136" s="85"/>
      <c r="CL136" s="85"/>
      <c r="CM136" s="85"/>
      <c r="CN136" s="85"/>
      <c r="CO136" s="85"/>
      <c r="CP136" s="85"/>
      <c r="CQ136" s="85"/>
      <c r="CR136" s="85"/>
      <c r="CS136" s="85"/>
      <c r="CT136" s="85"/>
      <c r="CU136" s="85"/>
      <c r="CV136" s="85"/>
      <c r="CW136" s="85"/>
      <c r="CX136" s="85"/>
      <c r="CY136" s="85"/>
      <c r="CZ136" s="85"/>
      <c r="DA136" s="85"/>
      <c r="DB136" s="85"/>
      <c r="DC136" s="85"/>
      <c r="DD136" s="85"/>
      <c r="DE136" s="85"/>
      <c r="DF136" s="85"/>
      <c r="DG136" s="85"/>
      <c r="DH136" s="85"/>
      <c r="DI136" s="85"/>
      <c r="DJ136" s="85"/>
      <c r="DK136" s="85"/>
      <c r="DL136" s="85"/>
      <c r="DM136" s="85"/>
      <c r="DN136" s="85"/>
      <c r="DO136" s="85"/>
      <c r="DP136" s="85"/>
      <c r="DQ136" s="85"/>
      <c r="DR136" s="85"/>
      <c r="DS136" s="85"/>
      <c r="DT136" s="85"/>
      <c r="DU136" s="85"/>
      <c r="DV136" s="85"/>
      <c r="DW136" s="85"/>
      <c r="DX136" s="85"/>
      <c r="DY136" s="85"/>
      <c r="DZ136" s="85"/>
      <c r="EA136" s="85"/>
      <c r="EB136" s="85"/>
      <c r="EC136" s="85"/>
      <c r="ED136" s="85"/>
      <c r="EE136" s="85"/>
      <c r="EF136" s="85"/>
      <c r="EG136" s="85"/>
      <c r="EH136" s="85"/>
      <c r="EI136" s="85"/>
      <c r="EJ136" s="85"/>
      <c r="EK136" s="85"/>
      <c r="EL136" s="85"/>
      <c r="EM136" s="85"/>
      <c r="EN136" s="85"/>
      <c r="EO136" s="85"/>
      <c r="EP136" s="85"/>
      <c r="EQ136" s="85"/>
      <c r="ER136" s="85"/>
      <c r="ES136" s="85"/>
      <c r="ET136" s="85"/>
      <c r="EU136" s="85"/>
      <c r="EV136" s="85"/>
      <c r="EW136" s="85"/>
      <c r="EX136" s="85"/>
      <c r="EY136" s="85"/>
      <c r="EZ136" s="85"/>
      <c r="FA136" s="85"/>
      <c r="FB136" s="85"/>
      <c r="FC136" s="85"/>
    </row>
    <row r="137" spans="25:159" x14ac:dyDescent="0.2"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  <c r="BX137" s="85"/>
      <c r="BY137" s="85"/>
      <c r="BZ137" s="85"/>
      <c r="CA137" s="85"/>
      <c r="CB137" s="85"/>
      <c r="CC137" s="85"/>
      <c r="CD137" s="85"/>
      <c r="CE137" s="85"/>
      <c r="CF137" s="85"/>
      <c r="CG137" s="85"/>
      <c r="CH137" s="85"/>
      <c r="CI137" s="85"/>
      <c r="CJ137" s="85"/>
      <c r="CK137" s="85"/>
      <c r="CL137" s="85"/>
      <c r="CM137" s="85"/>
      <c r="CN137" s="85"/>
      <c r="CO137" s="85"/>
      <c r="CP137" s="85"/>
      <c r="CQ137" s="85"/>
      <c r="CR137" s="85"/>
      <c r="CS137" s="85"/>
      <c r="CT137" s="85"/>
      <c r="CU137" s="85"/>
      <c r="CV137" s="85"/>
      <c r="CW137" s="85"/>
      <c r="CX137" s="85"/>
      <c r="CY137" s="85"/>
      <c r="CZ137" s="85"/>
      <c r="DA137" s="85"/>
      <c r="DB137" s="85"/>
      <c r="DC137" s="85"/>
      <c r="DD137" s="85"/>
      <c r="DE137" s="85"/>
      <c r="DF137" s="85"/>
      <c r="DG137" s="85"/>
      <c r="DH137" s="85"/>
      <c r="DI137" s="85"/>
      <c r="DJ137" s="85"/>
      <c r="DK137" s="85"/>
      <c r="DL137" s="85"/>
      <c r="DM137" s="85"/>
      <c r="DN137" s="85"/>
      <c r="DO137" s="85"/>
      <c r="DP137" s="85"/>
      <c r="DQ137" s="85"/>
      <c r="DR137" s="85"/>
      <c r="DS137" s="85"/>
      <c r="DT137" s="85"/>
      <c r="DU137" s="85"/>
      <c r="DV137" s="85"/>
      <c r="DW137" s="85"/>
      <c r="DX137" s="85"/>
      <c r="DY137" s="85"/>
      <c r="DZ137" s="85"/>
      <c r="EA137" s="85"/>
      <c r="EB137" s="85"/>
      <c r="EC137" s="85"/>
      <c r="ED137" s="85"/>
      <c r="EE137" s="85"/>
      <c r="EF137" s="85"/>
      <c r="EG137" s="85"/>
      <c r="EH137" s="85"/>
      <c r="EI137" s="85"/>
      <c r="EJ137" s="85"/>
      <c r="EK137" s="85"/>
      <c r="EL137" s="85"/>
      <c r="EM137" s="85"/>
      <c r="EN137" s="85"/>
      <c r="EO137" s="85"/>
      <c r="EP137" s="85"/>
      <c r="EQ137" s="85"/>
      <c r="ER137" s="85"/>
      <c r="ES137" s="85"/>
      <c r="ET137" s="85"/>
      <c r="EU137" s="85"/>
      <c r="EV137" s="85"/>
      <c r="EW137" s="85"/>
      <c r="EX137" s="85"/>
      <c r="EY137" s="85"/>
      <c r="EZ137" s="85"/>
      <c r="FA137" s="85"/>
      <c r="FB137" s="85"/>
      <c r="FC137" s="85"/>
    </row>
    <row r="138" spans="25:159" x14ac:dyDescent="0.2"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  <c r="BX138" s="85"/>
      <c r="BY138" s="85"/>
      <c r="BZ138" s="85"/>
      <c r="CA138" s="85"/>
      <c r="CB138" s="85"/>
      <c r="CC138" s="85"/>
      <c r="CD138" s="85"/>
      <c r="CE138" s="85"/>
      <c r="CF138" s="85"/>
      <c r="CG138" s="85"/>
      <c r="CH138" s="85"/>
      <c r="CI138" s="85"/>
      <c r="CJ138" s="85"/>
      <c r="CK138" s="85"/>
      <c r="CL138" s="85"/>
      <c r="CM138" s="85"/>
      <c r="CN138" s="85"/>
      <c r="CO138" s="85"/>
      <c r="CP138" s="85"/>
      <c r="CQ138" s="85"/>
      <c r="CR138" s="85"/>
      <c r="CS138" s="85"/>
      <c r="CT138" s="85"/>
      <c r="CU138" s="85"/>
      <c r="CV138" s="85"/>
      <c r="CW138" s="85"/>
      <c r="CX138" s="85"/>
      <c r="CY138" s="85"/>
      <c r="CZ138" s="85"/>
      <c r="DA138" s="85"/>
      <c r="DB138" s="85"/>
      <c r="DC138" s="85"/>
      <c r="DD138" s="85"/>
      <c r="DE138" s="85"/>
      <c r="DF138" s="85"/>
      <c r="DG138" s="85"/>
      <c r="DH138" s="85"/>
      <c r="DI138" s="85"/>
      <c r="DJ138" s="85"/>
      <c r="DK138" s="85"/>
      <c r="DL138" s="85"/>
      <c r="DM138" s="85"/>
      <c r="DN138" s="85"/>
      <c r="DO138" s="85"/>
      <c r="DP138" s="85"/>
      <c r="DQ138" s="85"/>
      <c r="DR138" s="85"/>
      <c r="DS138" s="85"/>
      <c r="DT138" s="85"/>
      <c r="DU138" s="85"/>
      <c r="DV138" s="85"/>
      <c r="DW138" s="85"/>
      <c r="DX138" s="85"/>
      <c r="DY138" s="85"/>
      <c r="DZ138" s="85"/>
      <c r="EA138" s="85"/>
      <c r="EB138" s="85"/>
      <c r="EC138" s="85"/>
      <c r="ED138" s="85"/>
      <c r="EE138" s="85"/>
      <c r="EF138" s="85"/>
      <c r="EG138" s="85"/>
      <c r="EH138" s="85"/>
      <c r="EI138" s="85"/>
      <c r="EJ138" s="85"/>
      <c r="EK138" s="85"/>
      <c r="EL138" s="85"/>
      <c r="EM138" s="85"/>
      <c r="EN138" s="85"/>
      <c r="EO138" s="85"/>
      <c r="EP138" s="85"/>
      <c r="EQ138" s="85"/>
      <c r="ER138" s="85"/>
      <c r="ES138" s="85"/>
      <c r="ET138" s="85"/>
      <c r="EU138" s="85"/>
      <c r="EV138" s="85"/>
      <c r="EW138" s="85"/>
      <c r="EX138" s="85"/>
      <c r="EY138" s="85"/>
      <c r="EZ138" s="85"/>
      <c r="FA138" s="85"/>
      <c r="FB138" s="85"/>
      <c r="FC138" s="85"/>
    </row>
    <row r="139" spans="25:159" x14ac:dyDescent="0.2"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  <c r="BX139" s="85"/>
      <c r="BY139" s="85"/>
      <c r="BZ139" s="85"/>
      <c r="CA139" s="85"/>
      <c r="CB139" s="85"/>
      <c r="CC139" s="85"/>
      <c r="CD139" s="85"/>
      <c r="CE139" s="85"/>
      <c r="CF139" s="85"/>
      <c r="CG139" s="85"/>
      <c r="CH139" s="85"/>
      <c r="CI139" s="85"/>
      <c r="CJ139" s="85"/>
      <c r="CK139" s="85"/>
      <c r="CL139" s="85"/>
      <c r="CM139" s="85"/>
      <c r="CN139" s="85"/>
      <c r="CO139" s="85"/>
      <c r="CP139" s="85"/>
      <c r="CQ139" s="85"/>
      <c r="CR139" s="85"/>
      <c r="CS139" s="85"/>
      <c r="CT139" s="85"/>
      <c r="CU139" s="85"/>
      <c r="CV139" s="85"/>
      <c r="CW139" s="85"/>
      <c r="CX139" s="85"/>
      <c r="CY139" s="85"/>
      <c r="CZ139" s="85"/>
      <c r="DA139" s="85"/>
      <c r="DB139" s="85"/>
      <c r="DC139" s="85"/>
      <c r="DD139" s="85"/>
      <c r="DE139" s="85"/>
      <c r="DF139" s="85"/>
      <c r="DG139" s="85"/>
      <c r="DH139" s="85"/>
      <c r="DI139" s="85"/>
      <c r="DJ139" s="85"/>
      <c r="DK139" s="85"/>
      <c r="DL139" s="85"/>
      <c r="DM139" s="85"/>
      <c r="DN139" s="85"/>
      <c r="DO139" s="85"/>
      <c r="DP139" s="85"/>
      <c r="DQ139" s="85"/>
      <c r="DR139" s="85"/>
      <c r="DS139" s="85"/>
      <c r="DT139" s="85"/>
      <c r="DU139" s="85"/>
      <c r="DV139" s="85"/>
      <c r="DW139" s="85"/>
      <c r="DX139" s="85"/>
      <c r="DY139" s="85"/>
      <c r="DZ139" s="85"/>
      <c r="EA139" s="85"/>
      <c r="EB139" s="85"/>
      <c r="EC139" s="85"/>
      <c r="ED139" s="85"/>
      <c r="EE139" s="85"/>
      <c r="EF139" s="85"/>
      <c r="EG139" s="85"/>
      <c r="EH139" s="85"/>
      <c r="EI139" s="85"/>
      <c r="EJ139" s="85"/>
      <c r="EK139" s="85"/>
      <c r="EL139" s="85"/>
      <c r="EM139" s="85"/>
      <c r="EN139" s="85"/>
      <c r="EO139" s="85"/>
      <c r="EP139" s="85"/>
      <c r="EQ139" s="85"/>
      <c r="ER139" s="85"/>
      <c r="ES139" s="85"/>
      <c r="ET139" s="85"/>
      <c r="EU139" s="85"/>
      <c r="EV139" s="85"/>
      <c r="EW139" s="85"/>
      <c r="EX139" s="85"/>
      <c r="EY139" s="85"/>
      <c r="EZ139" s="85"/>
      <c r="FA139" s="85"/>
      <c r="FB139" s="85"/>
      <c r="FC139" s="85"/>
    </row>
    <row r="140" spans="25:159" x14ac:dyDescent="0.2"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85"/>
      <c r="BW140" s="85"/>
      <c r="BX140" s="85"/>
      <c r="BY140" s="85"/>
      <c r="BZ140" s="85"/>
      <c r="CA140" s="85"/>
      <c r="CB140" s="85"/>
      <c r="CC140" s="85"/>
      <c r="CD140" s="85"/>
      <c r="CE140" s="85"/>
      <c r="CF140" s="85"/>
      <c r="CG140" s="85"/>
      <c r="CH140" s="85"/>
      <c r="CI140" s="85"/>
      <c r="CJ140" s="85"/>
      <c r="CK140" s="85"/>
      <c r="CL140" s="85"/>
      <c r="CM140" s="85"/>
      <c r="CN140" s="85"/>
      <c r="CO140" s="85"/>
      <c r="CP140" s="85"/>
      <c r="CQ140" s="85"/>
      <c r="CR140" s="85"/>
      <c r="CS140" s="85"/>
      <c r="CT140" s="85"/>
      <c r="CU140" s="85"/>
      <c r="CV140" s="85"/>
      <c r="CW140" s="85"/>
      <c r="CX140" s="85"/>
      <c r="CY140" s="85"/>
      <c r="CZ140" s="85"/>
      <c r="DA140" s="85"/>
      <c r="DB140" s="85"/>
      <c r="DC140" s="85"/>
      <c r="DD140" s="85"/>
      <c r="DE140" s="85"/>
      <c r="DF140" s="85"/>
      <c r="DG140" s="85"/>
      <c r="DH140" s="85"/>
      <c r="DI140" s="85"/>
      <c r="DJ140" s="85"/>
      <c r="DK140" s="85"/>
      <c r="DL140" s="85"/>
      <c r="DM140" s="85"/>
      <c r="DN140" s="85"/>
      <c r="DO140" s="85"/>
      <c r="DP140" s="85"/>
      <c r="DQ140" s="85"/>
      <c r="DR140" s="85"/>
      <c r="DS140" s="85"/>
      <c r="DT140" s="85"/>
      <c r="DU140" s="85"/>
      <c r="DV140" s="85"/>
      <c r="DW140" s="85"/>
      <c r="DX140" s="85"/>
      <c r="DY140" s="85"/>
      <c r="DZ140" s="85"/>
      <c r="EA140" s="85"/>
      <c r="EB140" s="85"/>
      <c r="EC140" s="85"/>
      <c r="ED140" s="85"/>
      <c r="EE140" s="85"/>
      <c r="EF140" s="85"/>
      <c r="EG140" s="85"/>
      <c r="EH140" s="85"/>
      <c r="EI140" s="85"/>
      <c r="EJ140" s="85"/>
      <c r="EK140" s="85"/>
      <c r="EL140" s="85"/>
      <c r="EM140" s="85"/>
      <c r="EN140" s="85"/>
      <c r="EO140" s="85"/>
      <c r="EP140" s="85"/>
      <c r="EQ140" s="85"/>
      <c r="ER140" s="85"/>
      <c r="ES140" s="85"/>
      <c r="ET140" s="85"/>
      <c r="EU140" s="85"/>
      <c r="EV140" s="85"/>
      <c r="EW140" s="85"/>
      <c r="EX140" s="85"/>
      <c r="EY140" s="85"/>
      <c r="EZ140" s="85"/>
      <c r="FA140" s="85"/>
      <c r="FB140" s="85"/>
      <c r="FC140" s="85"/>
    </row>
    <row r="141" spans="25:159" x14ac:dyDescent="0.2"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  <c r="BX141" s="85"/>
      <c r="BY141" s="85"/>
      <c r="BZ141" s="85"/>
      <c r="CA141" s="85"/>
      <c r="CB141" s="85"/>
      <c r="CC141" s="85"/>
      <c r="CD141" s="85"/>
      <c r="CE141" s="85"/>
      <c r="CF141" s="85"/>
      <c r="CG141" s="85"/>
      <c r="CH141" s="85"/>
      <c r="CI141" s="85"/>
      <c r="CJ141" s="85"/>
      <c r="CK141" s="85"/>
      <c r="CL141" s="85"/>
      <c r="CM141" s="85"/>
      <c r="CN141" s="85"/>
      <c r="CO141" s="85"/>
      <c r="CP141" s="85"/>
      <c r="CQ141" s="85"/>
      <c r="CR141" s="85"/>
      <c r="CS141" s="85"/>
      <c r="CT141" s="85"/>
      <c r="CU141" s="85"/>
      <c r="CV141" s="85"/>
      <c r="CW141" s="85"/>
      <c r="CX141" s="85"/>
      <c r="CY141" s="85"/>
      <c r="CZ141" s="85"/>
      <c r="DA141" s="85"/>
      <c r="DB141" s="85"/>
      <c r="DC141" s="85"/>
      <c r="DD141" s="85"/>
      <c r="DE141" s="85"/>
      <c r="DF141" s="85"/>
      <c r="DG141" s="85"/>
      <c r="DH141" s="85"/>
      <c r="DI141" s="85"/>
      <c r="DJ141" s="85"/>
      <c r="DK141" s="85"/>
      <c r="DL141" s="85"/>
      <c r="DM141" s="85"/>
      <c r="DN141" s="85"/>
      <c r="DO141" s="85"/>
      <c r="DP141" s="85"/>
      <c r="DQ141" s="85"/>
      <c r="DR141" s="85"/>
      <c r="DS141" s="85"/>
      <c r="DT141" s="85"/>
      <c r="DU141" s="85"/>
      <c r="DV141" s="85"/>
      <c r="DW141" s="85"/>
      <c r="DX141" s="85"/>
      <c r="DY141" s="85"/>
      <c r="DZ141" s="85"/>
      <c r="EA141" s="85"/>
      <c r="EB141" s="85"/>
      <c r="EC141" s="85"/>
      <c r="ED141" s="85"/>
      <c r="EE141" s="85"/>
      <c r="EF141" s="85"/>
      <c r="EG141" s="85"/>
      <c r="EH141" s="85"/>
      <c r="EI141" s="85"/>
      <c r="EJ141" s="85"/>
      <c r="EK141" s="85"/>
      <c r="EL141" s="85"/>
      <c r="EM141" s="85"/>
      <c r="EN141" s="85"/>
      <c r="EO141" s="85"/>
      <c r="EP141" s="85"/>
      <c r="EQ141" s="85"/>
      <c r="ER141" s="85"/>
      <c r="ES141" s="85"/>
      <c r="ET141" s="85"/>
      <c r="EU141" s="85"/>
      <c r="EV141" s="85"/>
      <c r="EW141" s="85"/>
      <c r="EX141" s="85"/>
      <c r="EY141" s="85"/>
      <c r="EZ141" s="85"/>
      <c r="FA141" s="85"/>
      <c r="FB141" s="85"/>
      <c r="FC141" s="85"/>
    </row>
    <row r="142" spans="25:159" x14ac:dyDescent="0.2"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5"/>
      <c r="BR142" s="85"/>
      <c r="BS142" s="85"/>
      <c r="BT142" s="85"/>
      <c r="BU142" s="85"/>
      <c r="BV142" s="85"/>
      <c r="BW142" s="85"/>
      <c r="BX142" s="85"/>
      <c r="BY142" s="85"/>
      <c r="BZ142" s="85"/>
      <c r="CA142" s="85"/>
      <c r="CB142" s="85"/>
      <c r="CC142" s="85"/>
      <c r="CD142" s="85"/>
      <c r="CE142" s="85"/>
      <c r="CF142" s="85"/>
      <c r="CG142" s="85"/>
      <c r="CH142" s="85"/>
      <c r="CI142" s="85"/>
      <c r="CJ142" s="85"/>
      <c r="CK142" s="85"/>
      <c r="CL142" s="85"/>
      <c r="CM142" s="85"/>
      <c r="CN142" s="85"/>
      <c r="CO142" s="85"/>
      <c r="CP142" s="85"/>
      <c r="CQ142" s="85"/>
      <c r="CR142" s="85"/>
      <c r="CS142" s="85"/>
      <c r="CT142" s="85"/>
      <c r="CU142" s="85"/>
      <c r="CV142" s="85"/>
      <c r="CW142" s="85"/>
      <c r="CX142" s="85"/>
      <c r="CY142" s="85"/>
      <c r="CZ142" s="85"/>
      <c r="DA142" s="85"/>
      <c r="DB142" s="85"/>
      <c r="DC142" s="85"/>
      <c r="DD142" s="85"/>
      <c r="DE142" s="85"/>
      <c r="DF142" s="85"/>
      <c r="DG142" s="85"/>
      <c r="DH142" s="85"/>
      <c r="DI142" s="85"/>
      <c r="DJ142" s="85"/>
      <c r="DK142" s="85"/>
      <c r="DL142" s="85"/>
      <c r="DM142" s="85"/>
      <c r="DN142" s="85"/>
      <c r="DO142" s="85"/>
      <c r="DP142" s="85"/>
      <c r="DQ142" s="85"/>
      <c r="DR142" s="85"/>
      <c r="DS142" s="85"/>
      <c r="DT142" s="85"/>
      <c r="DU142" s="85"/>
      <c r="DV142" s="85"/>
      <c r="DW142" s="85"/>
      <c r="DX142" s="85"/>
      <c r="DY142" s="85"/>
      <c r="DZ142" s="85"/>
      <c r="EA142" s="85"/>
      <c r="EB142" s="85"/>
      <c r="EC142" s="85"/>
      <c r="ED142" s="85"/>
      <c r="EE142" s="85"/>
      <c r="EF142" s="85"/>
      <c r="EG142" s="85"/>
      <c r="EH142" s="85"/>
      <c r="EI142" s="85"/>
      <c r="EJ142" s="85"/>
      <c r="EK142" s="85"/>
      <c r="EL142" s="85"/>
      <c r="EM142" s="85"/>
      <c r="EN142" s="85"/>
      <c r="EO142" s="85"/>
      <c r="EP142" s="85"/>
      <c r="EQ142" s="85"/>
      <c r="ER142" s="85"/>
      <c r="ES142" s="85"/>
      <c r="ET142" s="85"/>
      <c r="EU142" s="85"/>
      <c r="EV142" s="85"/>
      <c r="EW142" s="85"/>
      <c r="EX142" s="85"/>
      <c r="EY142" s="85"/>
      <c r="EZ142" s="85"/>
      <c r="FA142" s="85"/>
      <c r="FB142" s="85"/>
      <c r="FC142" s="85"/>
    </row>
    <row r="143" spans="25:159" x14ac:dyDescent="0.2"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  <c r="BX143" s="85"/>
      <c r="BY143" s="85"/>
      <c r="BZ143" s="85"/>
      <c r="CA143" s="85"/>
      <c r="CB143" s="85"/>
      <c r="CC143" s="85"/>
      <c r="CD143" s="85"/>
      <c r="CE143" s="85"/>
      <c r="CF143" s="85"/>
      <c r="CG143" s="85"/>
      <c r="CH143" s="85"/>
      <c r="CI143" s="85"/>
      <c r="CJ143" s="85"/>
      <c r="CK143" s="85"/>
      <c r="CL143" s="85"/>
      <c r="CM143" s="85"/>
      <c r="CN143" s="85"/>
      <c r="CO143" s="85"/>
      <c r="CP143" s="85"/>
      <c r="CQ143" s="85"/>
      <c r="CR143" s="85"/>
      <c r="CS143" s="85"/>
      <c r="CT143" s="85"/>
      <c r="CU143" s="85"/>
      <c r="CV143" s="85"/>
      <c r="CW143" s="85"/>
      <c r="CX143" s="85"/>
      <c r="CY143" s="85"/>
      <c r="CZ143" s="85"/>
      <c r="DA143" s="85"/>
      <c r="DB143" s="85"/>
      <c r="DC143" s="85"/>
      <c r="DD143" s="85"/>
      <c r="DE143" s="85"/>
      <c r="DF143" s="85"/>
      <c r="DG143" s="85"/>
      <c r="DH143" s="85"/>
      <c r="DI143" s="85"/>
      <c r="DJ143" s="85"/>
      <c r="DK143" s="85"/>
      <c r="DL143" s="85"/>
      <c r="DM143" s="85"/>
      <c r="DN143" s="85"/>
      <c r="DO143" s="85"/>
      <c r="DP143" s="85"/>
      <c r="DQ143" s="85"/>
      <c r="DR143" s="85"/>
      <c r="DS143" s="85"/>
      <c r="DT143" s="85"/>
      <c r="DU143" s="85"/>
      <c r="DV143" s="85"/>
      <c r="DW143" s="85"/>
      <c r="DX143" s="85"/>
      <c r="DY143" s="85"/>
      <c r="DZ143" s="85"/>
      <c r="EA143" s="85"/>
      <c r="EB143" s="85"/>
      <c r="EC143" s="85"/>
      <c r="ED143" s="85"/>
      <c r="EE143" s="85"/>
      <c r="EF143" s="85"/>
      <c r="EG143" s="85"/>
      <c r="EH143" s="85"/>
      <c r="EI143" s="85"/>
      <c r="EJ143" s="85"/>
      <c r="EK143" s="85"/>
      <c r="EL143" s="85"/>
      <c r="EM143" s="85"/>
      <c r="EN143" s="85"/>
      <c r="EO143" s="85"/>
      <c r="EP143" s="85"/>
      <c r="EQ143" s="85"/>
      <c r="ER143" s="85"/>
      <c r="ES143" s="85"/>
      <c r="ET143" s="85"/>
      <c r="EU143" s="85"/>
      <c r="EV143" s="85"/>
      <c r="EW143" s="85"/>
      <c r="EX143" s="85"/>
      <c r="EY143" s="85"/>
      <c r="EZ143" s="85"/>
      <c r="FA143" s="85"/>
      <c r="FB143" s="85"/>
      <c r="FC143" s="85"/>
    </row>
    <row r="144" spans="25:159" x14ac:dyDescent="0.2"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  <c r="BX144" s="85"/>
      <c r="BY144" s="85"/>
      <c r="BZ144" s="85"/>
      <c r="CA144" s="85"/>
      <c r="CB144" s="85"/>
      <c r="CC144" s="85"/>
      <c r="CD144" s="85"/>
      <c r="CE144" s="85"/>
      <c r="CF144" s="85"/>
      <c r="CG144" s="85"/>
      <c r="CH144" s="85"/>
      <c r="CI144" s="85"/>
      <c r="CJ144" s="85"/>
      <c r="CK144" s="85"/>
      <c r="CL144" s="85"/>
      <c r="CM144" s="85"/>
      <c r="CN144" s="85"/>
      <c r="CO144" s="85"/>
      <c r="CP144" s="85"/>
      <c r="CQ144" s="85"/>
      <c r="CR144" s="85"/>
      <c r="CS144" s="85"/>
      <c r="CT144" s="85"/>
      <c r="CU144" s="85"/>
      <c r="CV144" s="85"/>
      <c r="CW144" s="85"/>
      <c r="CX144" s="85"/>
      <c r="CY144" s="85"/>
      <c r="CZ144" s="85"/>
      <c r="DA144" s="85"/>
      <c r="DB144" s="85"/>
      <c r="DC144" s="85"/>
      <c r="DD144" s="85"/>
      <c r="DE144" s="85"/>
      <c r="DF144" s="85"/>
      <c r="DG144" s="85"/>
      <c r="DH144" s="85"/>
      <c r="DI144" s="85"/>
      <c r="DJ144" s="85"/>
      <c r="DK144" s="85"/>
      <c r="DL144" s="85"/>
      <c r="DM144" s="85"/>
      <c r="DN144" s="85"/>
      <c r="DO144" s="85"/>
      <c r="DP144" s="85"/>
      <c r="DQ144" s="85"/>
      <c r="DR144" s="85"/>
      <c r="DS144" s="85"/>
      <c r="DT144" s="85"/>
      <c r="DU144" s="85"/>
      <c r="DV144" s="85"/>
      <c r="DW144" s="85"/>
      <c r="DX144" s="85"/>
      <c r="DY144" s="85"/>
      <c r="DZ144" s="85"/>
      <c r="EA144" s="85"/>
      <c r="EB144" s="85"/>
      <c r="EC144" s="85"/>
      <c r="ED144" s="85"/>
      <c r="EE144" s="85"/>
      <c r="EF144" s="85"/>
      <c r="EG144" s="85"/>
      <c r="EH144" s="85"/>
      <c r="EI144" s="85"/>
      <c r="EJ144" s="85"/>
      <c r="EK144" s="85"/>
      <c r="EL144" s="85"/>
      <c r="EM144" s="85"/>
      <c r="EN144" s="85"/>
      <c r="EO144" s="85"/>
      <c r="EP144" s="85"/>
      <c r="EQ144" s="85"/>
      <c r="ER144" s="85"/>
      <c r="ES144" s="85"/>
      <c r="ET144" s="85"/>
      <c r="EU144" s="85"/>
      <c r="EV144" s="85"/>
      <c r="EW144" s="85"/>
      <c r="EX144" s="85"/>
      <c r="EY144" s="85"/>
      <c r="EZ144" s="85"/>
      <c r="FA144" s="85"/>
      <c r="FB144" s="85"/>
      <c r="FC144" s="85"/>
    </row>
    <row r="145" spans="25:159" x14ac:dyDescent="0.2"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  <c r="BX145" s="85"/>
      <c r="BY145" s="85"/>
      <c r="BZ145" s="85"/>
      <c r="CA145" s="85"/>
      <c r="CB145" s="85"/>
      <c r="CC145" s="85"/>
      <c r="CD145" s="85"/>
      <c r="CE145" s="85"/>
      <c r="CF145" s="85"/>
      <c r="CG145" s="85"/>
      <c r="CH145" s="85"/>
      <c r="CI145" s="85"/>
      <c r="CJ145" s="85"/>
      <c r="CK145" s="85"/>
      <c r="CL145" s="85"/>
      <c r="CM145" s="85"/>
      <c r="CN145" s="85"/>
      <c r="CO145" s="85"/>
      <c r="CP145" s="85"/>
      <c r="CQ145" s="85"/>
      <c r="CR145" s="85"/>
      <c r="CS145" s="85"/>
      <c r="CT145" s="85"/>
      <c r="CU145" s="85"/>
      <c r="CV145" s="85"/>
      <c r="CW145" s="85"/>
      <c r="CX145" s="85"/>
      <c r="CY145" s="85"/>
      <c r="CZ145" s="85"/>
      <c r="DA145" s="85"/>
      <c r="DB145" s="85"/>
      <c r="DC145" s="85"/>
      <c r="DD145" s="85"/>
      <c r="DE145" s="85"/>
      <c r="DF145" s="85"/>
      <c r="DG145" s="85"/>
      <c r="DH145" s="85"/>
      <c r="DI145" s="85"/>
      <c r="DJ145" s="85"/>
      <c r="DK145" s="85"/>
      <c r="DL145" s="85"/>
      <c r="DM145" s="85"/>
      <c r="DN145" s="85"/>
      <c r="DO145" s="85"/>
      <c r="DP145" s="85"/>
      <c r="DQ145" s="85"/>
      <c r="DR145" s="85"/>
      <c r="DS145" s="85"/>
      <c r="DT145" s="85"/>
      <c r="DU145" s="85"/>
      <c r="DV145" s="85"/>
      <c r="DW145" s="85"/>
      <c r="DX145" s="85"/>
      <c r="DY145" s="85"/>
      <c r="DZ145" s="85"/>
      <c r="EA145" s="85"/>
      <c r="EB145" s="85"/>
      <c r="EC145" s="85"/>
      <c r="ED145" s="85"/>
      <c r="EE145" s="85"/>
      <c r="EF145" s="85"/>
      <c r="EG145" s="85"/>
      <c r="EH145" s="85"/>
      <c r="EI145" s="85"/>
      <c r="EJ145" s="85"/>
      <c r="EK145" s="85"/>
      <c r="EL145" s="85"/>
      <c r="EM145" s="85"/>
      <c r="EN145" s="85"/>
      <c r="EO145" s="85"/>
      <c r="EP145" s="85"/>
      <c r="EQ145" s="85"/>
      <c r="ER145" s="85"/>
      <c r="ES145" s="85"/>
      <c r="ET145" s="85"/>
      <c r="EU145" s="85"/>
      <c r="EV145" s="85"/>
      <c r="EW145" s="85"/>
      <c r="EX145" s="85"/>
      <c r="EY145" s="85"/>
      <c r="EZ145" s="85"/>
      <c r="FA145" s="85"/>
      <c r="FB145" s="85"/>
      <c r="FC145" s="85"/>
    </row>
    <row r="146" spans="25:159" x14ac:dyDescent="0.2"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5"/>
      <c r="CH146" s="85"/>
      <c r="CI146" s="85"/>
      <c r="CJ146" s="85"/>
      <c r="CK146" s="85"/>
      <c r="CL146" s="85"/>
      <c r="CM146" s="85"/>
      <c r="CN146" s="85"/>
      <c r="CO146" s="85"/>
      <c r="CP146" s="85"/>
      <c r="CQ146" s="85"/>
      <c r="CR146" s="85"/>
      <c r="CS146" s="85"/>
      <c r="CT146" s="85"/>
      <c r="CU146" s="85"/>
      <c r="CV146" s="85"/>
      <c r="CW146" s="85"/>
      <c r="CX146" s="85"/>
      <c r="CY146" s="85"/>
      <c r="CZ146" s="85"/>
      <c r="DA146" s="85"/>
      <c r="DB146" s="85"/>
      <c r="DC146" s="85"/>
      <c r="DD146" s="85"/>
      <c r="DE146" s="85"/>
      <c r="DF146" s="85"/>
      <c r="DG146" s="85"/>
      <c r="DH146" s="85"/>
      <c r="DI146" s="85"/>
      <c r="DJ146" s="85"/>
      <c r="DK146" s="85"/>
      <c r="DL146" s="85"/>
      <c r="DM146" s="85"/>
      <c r="DN146" s="85"/>
      <c r="DO146" s="85"/>
      <c r="DP146" s="85"/>
      <c r="DQ146" s="85"/>
      <c r="DR146" s="85"/>
      <c r="DS146" s="85"/>
      <c r="DT146" s="85"/>
      <c r="DU146" s="85"/>
      <c r="DV146" s="85"/>
      <c r="DW146" s="85"/>
      <c r="DX146" s="85"/>
      <c r="DY146" s="85"/>
      <c r="DZ146" s="85"/>
      <c r="EA146" s="85"/>
      <c r="EB146" s="85"/>
      <c r="EC146" s="85"/>
      <c r="ED146" s="85"/>
      <c r="EE146" s="85"/>
      <c r="EF146" s="85"/>
      <c r="EG146" s="85"/>
      <c r="EH146" s="85"/>
      <c r="EI146" s="85"/>
      <c r="EJ146" s="85"/>
      <c r="EK146" s="85"/>
      <c r="EL146" s="85"/>
      <c r="EM146" s="85"/>
      <c r="EN146" s="85"/>
      <c r="EO146" s="85"/>
      <c r="EP146" s="85"/>
      <c r="EQ146" s="85"/>
      <c r="ER146" s="85"/>
      <c r="ES146" s="85"/>
      <c r="ET146" s="85"/>
      <c r="EU146" s="85"/>
      <c r="EV146" s="85"/>
      <c r="EW146" s="85"/>
      <c r="EX146" s="85"/>
      <c r="EY146" s="85"/>
      <c r="EZ146" s="85"/>
      <c r="FA146" s="85"/>
      <c r="FB146" s="85"/>
      <c r="FC146" s="85"/>
    </row>
    <row r="147" spans="25:159" x14ac:dyDescent="0.2"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  <c r="BX147" s="85"/>
      <c r="BY147" s="85"/>
      <c r="BZ147" s="85"/>
      <c r="CA147" s="85"/>
      <c r="CB147" s="85"/>
      <c r="CC147" s="85"/>
      <c r="CD147" s="85"/>
      <c r="CE147" s="85"/>
      <c r="CF147" s="85"/>
      <c r="CG147" s="85"/>
      <c r="CH147" s="85"/>
      <c r="CI147" s="85"/>
      <c r="CJ147" s="85"/>
      <c r="CK147" s="85"/>
      <c r="CL147" s="85"/>
      <c r="CM147" s="85"/>
      <c r="CN147" s="85"/>
      <c r="CO147" s="85"/>
      <c r="CP147" s="85"/>
      <c r="CQ147" s="85"/>
      <c r="CR147" s="85"/>
      <c r="CS147" s="85"/>
      <c r="CT147" s="85"/>
      <c r="CU147" s="85"/>
      <c r="CV147" s="85"/>
      <c r="CW147" s="85"/>
      <c r="CX147" s="85"/>
      <c r="CY147" s="85"/>
      <c r="CZ147" s="85"/>
      <c r="DA147" s="85"/>
      <c r="DB147" s="85"/>
      <c r="DC147" s="85"/>
      <c r="DD147" s="85"/>
      <c r="DE147" s="85"/>
      <c r="DF147" s="85"/>
      <c r="DG147" s="85"/>
      <c r="DH147" s="85"/>
      <c r="DI147" s="85"/>
      <c r="DJ147" s="85"/>
      <c r="DK147" s="85"/>
      <c r="DL147" s="85"/>
      <c r="DM147" s="85"/>
      <c r="DN147" s="85"/>
      <c r="DO147" s="85"/>
      <c r="DP147" s="85"/>
      <c r="DQ147" s="85"/>
      <c r="DR147" s="85"/>
      <c r="DS147" s="85"/>
      <c r="DT147" s="85"/>
      <c r="DU147" s="85"/>
      <c r="DV147" s="85"/>
      <c r="DW147" s="85"/>
      <c r="DX147" s="85"/>
      <c r="DY147" s="85"/>
      <c r="DZ147" s="85"/>
      <c r="EA147" s="85"/>
      <c r="EB147" s="85"/>
      <c r="EC147" s="85"/>
      <c r="ED147" s="85"/>
      <c r="EE147" s="85"/>
      <c r="EF147" s="85"/>
      <c r="EG147" s="85"/>
      <c r="EH147" s="85"/>
      <c r="EI147" s="85"/>
      <c r="EJ147" s="85"/>
      <c r="EK147" s="85"/>
      <c r="EL147" s="85"/>
      <c r="EM147" s="85"/>
      <c r="EN147" s="85"/>
      <c r="EO147" s="85"/>
      <c r="EP147" s="85"/>
      <c r="EQ147" s="85"/>
      <c r="ER147" s="85"/>
      <c r="ES147" s="85"/>
      <c r="ET147" s="85"/>
      <c r="EU147" s="85"/>
      <c r="EV147" s="85"/>
      <c r="EW147" s="85"/>
      <c r="EX147" s="85"/>
      <c r="EY147" s="85"/>
      <c r="EZ147" s="85"/>
      <c r="FA147" s="85"/>
      <c r="FB147" s="85"/>
      <c r="FC147" s="85"/>
    </row>
    <row r="148" spans="25:159" x14ac:dyDescent="0.2"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  <c r="CD148" s="85"/>
      <c r="CE148" s="85"/>
      <c r="CF148" s="85"/>
      <c r="CG148" s="85"/>
      <c r="CH148" s="85"/>
      <c r="CI148" s="85"/>
      <c r="CJ148" s="85"/>
      <c r="CK148" s="85"/>
      <c r="CL148" s="85"/>
      <c r="CM148" s="85"/>
      <c r="CN148" s="85"/>
      <c r="CO148" s="85"/>
      <c r="CP148" s="85"/>
      <c r="CQ148" s="85"/>
      <c r="CR148" s="85"/>
      <c r="CS148" s="85"/>
      <c r="CT148" s="85"/>
      <c r="CU148" s="85"/>
      <c r="CV148" s="85"/>
      <c r="CW148" s="85"/>
      <c r="CX148" s="85"/>
      <c r="CY148" s="85"/>
      <c r="CZ148" s="85"/>
      <c r="DA148" s="85"/>
      <c r="DB148" s="85"/>
      <c r="DC148" s="85"/>
      <c r="DD148" s="85"/>
      <c r="DE148" s="85"/>
      <c r="DF148" s="85"/>
      <c r="DG148" s="85"/>
      <c r="DH148" s="85"/>
      <c r="DI148" s="85"/>
      <c r="DJ148" s="85"/>
      <c r="DK148" s="85"/>
      <c r="DL148" s="85"/>
      <c r="DM148" s="85"/>
      <c r="DN148" s="85"/>
      <c r="DO148" s="85"/>
      <c r="DP148" s="85"/>
      <c r="DQ148" s="85"/>
      <c r="DR148" s="85"/>
      <c r="DS148" s="85"/>
      <c r="DT148" s="85"/>
      <c r="DU148" s="85"/>
      <c r="DV148" s="85"/>
      <c r="DW148" s="85"/>
      <c r="DX148" s="85"/>
      <c r="DY148" s="85"/>
      <c r="DZ148" s="85"/>
      <c r="EA148" s="85"/>
      <c r="EB148" s="85"/>
      <c r="EC148" s="85"/>
      <c r="ED148" s="85"/>
      <c r="EE148" s="85"/>
      <c r="EF148" s="85"/>
      <c r="EG148" s="85"/>
      <c r="EH148" s="85"/>
      <c r="EI148" s="85"/>
      <c r="EJ148" s="85"/>
      <c r="EK148" s="85"/>
      <c r="EL148" s="85"/>
      <c r="EM148" s="85"/>
      <c r="EN148" s="85"/>
      <c r="EO148" s="85"/>
      <c r="EP148" s="85"/>
      <c r="EQ148" s="85"/>
      <c r="ER148" s="85"/>
      <c r="ES148" s="85"/>
      <c r="ET148" s="85"/>
      <c r="EU148" s="85"/>
      <c r="EV148" s="85"/>
      <c r="EW148" s="85"/>
      <c r="EX148" s="85"/>
      <c r="EY148" s="85"/>
      <c r="EZ148" s="85"/>
      <c r="FA148" s="85"/>
      <c r="FB148" s="85"/>
      <c r="FC148" s="85"/>
    </row>
    <row r="149" spans="25:159" x14ac:dyDescent="0.2"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/>
      <c r="BR149" s="85"/>
      <c r="BS149" s="85"/>
      <c r="BT149" s="85"/>
      <c r="BU149" s="85"/>
      <c r="BV149" s="85"/>
      <c r="BW149" s="85"/>
      <c r="BX149" s="85"/>
      <c r="BY149" s="85"/>
      <c r="BZ149" s="85"/>
      <c r="CA149" s="85"/>
      <c r="CB149" s="85"/>
      <c r="CC149" s="85"/>
      <c r="CD149" s="85"/>
      <c r="CE149" s="85"/>
      <c r="CF149" s="85"/>
      <c r="CG149" s="85"/>
      <c r="CH149" s="85"/>
      <c r="CI149" s="85"/>
      <c r="CJ149" s="85"/>
      <c r="CK149" s="85"/>
      <c r="CL149" s="85"/>
      <c r="CM149" s="85"/>
      <c r="CN149" s="85"/>
      <c r="CO149" s="85"/>
      <c r="CP149" s="85"/>
      <c r="CQ149" s="85"/>
      <c r="CR149" s="85"/>
      <c r="CS149" s="85"/>
      <c r="CT149" s="85"/>
      <c r="CU149" s="85"/>
      <c r="CV149" s="85"/>
      <c r="CW149" s="85"/>
      <c r="CX149" s="85"/>
      <c r="CY149" s="85"/>
      <c r="CZ149" s="85"/>
      <c r="DA149" s="85"/>
      <c r="DB149" s="85"/>
      <c r="DC149" s="85"/>
      <c r="DD149" s="85"/>
      <c r="DE149" s="85"/>
      <c r="DF149" s="85"/>
      <c r="DG149" s="85"/>
      <c r="DH149" s="85"/>
      <c r="DI149" s="85"/>
      <c r="DJ149" s="85"/>
      <c r="DK149" s="85"/>
      <c r="DL149" s="85"/>
      <c r="DM149" s="85"/>
      <c r="DN149" s="85"/>
      <c r="DO149" s="85"/>
      <c r="DP149" s="85"/>
      <c r="DQ149" s="85"/>
      <c r="DR149" s="85"/>
      <c r="DS149" s="85"/>
      <c r="DT149" s="85"/>
      <c r="DU149" s="85"/>
      <c r="DV149" s="85"/>
      <c r="DW149" s="85"/>
      <c r="DX149" s="85"/>
      <c r="DY149" s="85"/>
      <c r="DZ149" s="85"/>
      <c r="EA149" s="85"/>
      <c r="EB149" s="85"/>
      <c r="EC149" s="85"/>
      <c r="ED149" s="85"/>
      <c r="EE149" s="85"/>
      <c r="EF149" s="85"/>
      <c r="EG149" s="85"/>
      <c r="EH149" s="85"/>
      <c r="EI149" s="85"/>
      <c r="EJ149" s="85"/>
      <c r="EK149" s="85"/>
      <c r="EL149" s="85"/>
      <c r="EM149" s="85"/>
      <c r="EN149" s="85"/>
      <c r="EO149" s="85"/>
      <c r="EP149" s="85"/>
      <c r="EQ149" s="85"/>
      <c r="ER149" s="85"/>
      <c r="ES149" s="85"/>
      <c r="ET149" s="85"/>
      <c r="EU149" s="85"/>
      <c r="EV149" s="85"/>
      <c r="EW149" s="85"/>
      <c r="EX149" s="85"/>
      <c r="EY149" s="85"/>
      <c r="EZ149" s="85"/>
      <c r="FA149" s="85"/>
      <c r="FB149" s="85"/>
      <c r="FC149" s="85"/>
    </row>
    <row r="150" spans="25:159" x14ac:dyDescent="0.2"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  <c r="BX150" s="85"/>
      <c r="BY150" s="85"/>
      <c r="BZ150" s="85"/>
      <c r="CA150" s="85"/>
      <c r="CB150" s="85"/>
      <c r="CC150" s="85"/>
      <c r="CD150" s="85"/>
      <c r="CE150" s="85"/>
      <c r="CF150" s="85"/>
      <c r="CG150" s="85"/>
      <c r="CH150" s="85"/>
      <c r="CI150" s="85"/>
      <c r="CJ150" s="85"/>
      <c r="CK150" s="85"/>
      <c r="CL150" s="85"/>
      <c r="CM150" s="85"/>
      <c r="CN150" s="85"/>
      <c r="CO150" s="85"/>
      <c r="CP150" s="85"/>
      <c r="CQ150" s="85"/>
      <c r="CR150" s="85"/>
      <c r="CS150" s="85"/>
      <c r="CT150" s="85"/>
      <c r="CU150" s="85"/>
      <c r="CV150" s="85"/>
      <c r="CW150" s="85"/>
      <c r="CX150" s="85"/>
      <c r="CY150" s="85"/>
      <c r="CZ150" s="85"/>
      <c r="DA150" s="85"/>
      <c r="DB150" s="85"/>
      <c r="DC150" s="85"/>
      <c r="DD150" s="85"/>
      <c r="DE150" s="85"/>
      <c r="DF150" s="85"/>
      <c r="DG150" s="85"/>
      <c r="DH150" s="85"/>
      <c r="DI150" s="85"/>
      <c r="DJ150" s="85"/>
      <c r="DK150" s="85"/>
      <c r="DL150" s="85"/>
      <c r="DM150" s="85"/>
      <c r="DN150" s="85"/>
      <c r="DO150" s="85"/>
      <c r="DP150" s="85"/>
      <c r="DQ150" s="85"/>
      <c r="DR150" s="85"/>
      <c r="DS150" s="85"/>
      <c r="DT150" s="85"/>
      <c r="DU150" s="85"/>
      <c r="DV150" s="85"/>
      <c r="DW150" s="85"/>
      <c r="DX150" s="85"/>
      <c r="DY150" s="85"/>
      <c r="DZ150" s="85"/>
      <c r="EA150" s="85"/>
      <c r="EB150" s="85"/>
      <c r="EC150" s="85"/>
      <c r="ED150" s="85"/>
      <c r="EE150" s="85"/>
      <c r="EF150" s="85"/>
      <c r="EG150" s="85"/>
      <c r="EH150" s="85"/>
      <c r="EI150" s="85"/>
      <c r="EJ150" s="85"/>
      <c r="EK150" s="85"/>
      <c r="EL150" s="85"/>
      <c r="EM150" s="85"/>
      <c r="EN150" s="85"/>
      <c r="EO150" s="85"/>
      <c r="EP150" s="85"/>
      <c r="EQ150" s="85"/>
      <c r="ER150" s="85"/>
      <c r="ES150" s="85"/>
      <c r="ET150" s="85"/>
      <c r="EU150" s="85"/>
      <c r="EV150" s="85"/>
      <c r="EW150" s="85"/>
      <c r="EX150" s="85"/>
      <c r="EY150" s="85"/>
      <c r="EZ150" s="85"/>
      <c r="FA150" s="85"/>
      <c r="FB150" s="85"/>
      <c r="FC150" s="85"/>
    </row>
    <row r="151" spans="25:159" x14ac:dyDescent="0.2"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5"/>
      <c r="CH151" s="85"/>
      <c r="CI151" s="85"/>
      <c r="CJ151" s="85"/>
      <c r="CK151" s="85"/>
      <c r="CL151" s="85"/>
      <c r="CM151" s="85"/>
      <c r="CN151" s="85"/>
      <c r="CO151" s="85"/>
      <c r="CP151" s="85"/>
      <c r="CQ151" s="85"/>
      <c r="CR151" s="85"/>
      <c r="CS151" s="85"/>
      <c r="CT151" s="85"/>
      <c r="CU151" s="85"/>
      <c r="CV151" s="85"/>
      <c r="CW151" s="85"/>
      <c r="CX151" s="85"/>
      <c r="CY151" s="85"/>
      <c r="CZ151" s="85"/>
      <c r="DA151" s="85"/>
      <c r="DB151" s="85"/>
      <c r="DC151" s="85"/>
      <c r="DD151" s="85"/>
      <c r="DE151" s="85"/>
      <c r="DF151" s="85"/>
      <c r="DG151" s="85"/>
      <c r="DH151" s="85"/>
      <c r="DI151" s="85"/>
      <c r="DJ151" s="85"/>
      <c r="DK151" s="85"/>
      <c r="DL151" s="85"/>
      <c r="DM151" s="85"/>
      <c r="DN151" s="85"/>
      <c r="DO151" s="85"/>
      <c r="DP151" s="85"/>
      <c r="DQ151" s="85"/>
      <c r="DR151" s="85"/>
      <c r="DS151" s="85"/>
      <c r="DT151" s="85"/>
      <c r="DU151" s="85"/>
      <c r="DV151" s="85"/>
      <c r="DW151" s="85"/>
      <c r="DX151" s="85"/>
      <c r="DY151" s="85"/>
      <c r="DZ151" s="85"/>
      <c r="EA151" s="85"/>
      <c r="EB151" s="85"/>
      <c r="EC151" s="85"/>
      <c r="ED151" s="85"/>
      <c r="EE151" s="85"/>
      <c r="EF151" s="85"/>
      <c r="EG151" s="85"/>
      <c r="EH151" s="85"/>
      <c r="EI151" s="85"/>
      <c r="EJ151" s="85"/>
      <c r="EK151" s="85"/>
      <c r="EL151" s="85"/>
      <c r="EM151" s="85"/>
      <c r="EN151" s="85"/>
      <c r="EO151" s="85"/>
      <c r="EP151" s="85"/>
      <c r="EQ151" s="85"/>
      <c r="ER151" s="85"/>
      <c r="ES151" s="85"/>
      <c r="ET151" s="85"/>
      <c r="EU151" s="85"/>
      <c r="EV151" s="85"/>
      <c r="EW151" s="85"/>
      <c r="EX151" s="85"/>
      <c r="EY151" s="85"/>
      <c r="EZ151" s="85"/>
      <c r="FA151" s="85"/>
      <c r="FB151" s="85"/>
      <c r="FC151" s="85"/>
    </row>
    <row r="152" spans="25:159" x14ac:dyDescent="0.2"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85"/>
      <c r="CD152" s="85"/>
      <c r="CE152" s="85"/>
      <c r="CF152" s="85"/>
      <c r="CG152" s="85"/>
      <c r="CH152" s="85"/>
      <c r="CI152" s="85"/>
      <c r="CJ152" s="85"/>
      <c r="CK152" s="85"/>
      <c r="CL152" s="85"/>
      <c r="CM152" s="85"/>
      <c r="CN152" s="85"/>
      <c r="CO152" s="85"/>
      <c r="CP152" s="85"/>
      <c r="CQ152" s="85"/>
      <c r="CR152" s="85"/>
      <c r="CS152" s="85"/>
      <c r="CT152" s="85"/>
      <c r="CU152" s="85"/>
      <c r="CV152" s="85"/>
      <c r="CW152" s="85"/>
      <c r="CX152" s="85"/>
      <c r="CY152" s="85"/>
      <c r="CZ152" s="85"/>
      <c r="DA152" s="85"/>
      <c r="DB152" s="85"/>
      <c r="DC152" s="85"/>
      <c r="DD152" s="85"/>
      <c r="DE152" s="85"/>
      <c r="DF152" s="85"/>
      <c r="DG152" s="85"/>
      <c r="DH152" s="85"/>
      <c r="DI152" s="85"/>
      <c r="DJ152" s="85"/>
      <c r="DK152" s="85"/>
      <c r="DL152" s="85"/>
      <c r="DM152" s="85"/>
      <c r="DN152" s="85"/>
      <c r="DO152" s="85"/>
      <c r="DP152" s="85"/>
      <c r="DQ152" s="85"/>
      <c r="DR152" s="85"/>
      <c r="DS152" s="85"/>
      <c r="DT152" s="85"/>
      <c r="DU152" s="85"/>
      <c r="DV152" s="85"/>
      <c r="DW152" s="85"/>
      <c r="DX152" s="85"/>
      <c r="DY152" s="85"/>
      <c r="DZ152" s="85"/>
      <c r="EA152" s="85"/>
      <c r="EB152" s="85"/>
      <c r="EC152" s="85"/>
      <c r="ED152" s="85"/>
      <c r="EE152" s="85"/>
      <c r="EF152" s="85"/>
      <c r="EG152" s="85"/>
      <c r="EH152" s="85"/>
      <c r="EI152" s="85"/>
      <c r="EJ152" s="85"/>
      <c r="EK152" s="85"/>
      <c r="EL152" s="85"/>
      <c r="EM152" s="85"/>
      <c r="EN152" s="85"/>
      <c r="EO152" s="85"/>
      <c r="EP152" s="85"/>
      <c r="EQ152" s="85"/>
      <c r="ER152" s="85"/>
      <c r="ES152" s="85"/>
      <c r="ET152" s="85"/>
      <c r="EU152" s="85"/>
      <c r="EV152" s="85"/>
      <c r="EW152" s="85"/>
      <c r="EX152" s="85"/>
      <c r="EY152" s="85"/>
      <c r="EZ152" s="85"/>
      <c r="FA152" s="85"/>
      <c r="FB152" s="85"/>
      <c r="FC152" s="85"/>
    </row>
    <row r="153" spans="25:159" x14ac:dyDescent="0.2"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  <c r="BX153" s="85"/>
      <c r="BY153" s="85"/>
      <c r="BZ153" s="85"/>
      <c r="CA153" s="85"/>
      <c r="CB153" s="85"/>
      <c r="CC153" s="85"/>
      <c r="CD153" s="85"/>
      <c r="CE153" s="85"/>
      <c r="CF153" s="85"/>
      <c r="CG153" s="85"/>
      <c r="CH153" s="85"/>
      <c r="CI153" s="85"/>
      <c r="CJ153" s="85"/>
      <c r="CK153" s="85"/>
      <c r="CL153" s="85"/>
      <c r="CM153" s="85"/>
      <c r="CN153" s="85"/>
      <c r="CO153" s="85"/>
      <c r="CP153" s="85"/>
      <c r="CQ153" s="85"/>
      <c r="CR153" s="85"/>
      <c r="CS153" s="85"/>
      <c r="CT153" s="85"/>
      <c r="CU153" s="85"/>
      <c r="CV153" s="85"/>
      <c r="CW153" s="85"/>
      <c r="CX153" s="85"/>
      <c r="CY153" s="85"/>
      <c r="CZ153" s="85"/>
      <c r="DA153" s="85"/>
      <c r="DB153" s="85"/>
      <c r="DC153" s="85"/>
      <c r="DD153" s="85"/>
      <c r="DE153" s="85"/>
      <c r="DF153" s="85"/>
      <c r="DG153" s="85"/>
      <c r="DH153" s="85"/>
      <c r="DI153" s="85"/>
      <c r="DJ153" s="85"/>
      <c r="DK153" s="85"/>
      <c r="DL153" s="85"/>
      <c r="DM153" s="85"/>
      <c r="DN153" s="85"/>
      <c r="DO153" s="85"/>
      <c r="DP153" s="85"/>
      <c r="DQ153" s="85"/>
      <c r="DR153" s="85"/>
      <c r="DS153" s="85"/>
      <c r="DT153" s="85"/>
      <c r="DU153" s="85"/>
      <c r="DV153" s="85"/>
      <c r="DW153" s="85"/>
      <c r="DX153" s="85"/>
      <c r="DY153" s="85"/>
      <c r="DZ153" s="85"/>
      <c r="EA153" s="85"/>
      <c r="EB153" s="85"/>
      <c r="EC153" s="85"/>
      <c r="ED153" s="85"/>
      <c r="EE153" s="85"/>
      <c r="EF153" s="85"/>
      <c r="EG153" s="85"/>
      <c r="EH153" s="85"/>
      <c r="EI153" s="85"/>
      <c r="EJ153" s="85"/>
      <c r="EK153" s="85"/>
      <c r="EL153" s="85"/>
      <c r="EM153" s="85"/>
      <c r="EN153" s="85"/>
      <c r="EO153" s="85"/>
      <c r="EP153" s="85"/>
      <c r="EQ153" s="85"/>
      <c r="ER153" s="85"/>
      <c r="ES153" s="85"/>
      <c r="ET153" s="85"/>
      <c r="EU153" s="85"/>
      <c r="EV153" s="85"/>
      <c r="EW153" s="85"/>
      <c r="EX153" s="85"/>
      <c r="EY153" s="85"/>
      <c r="EZ153" s="85"/>
      <c r="FA153" s="85"/>
      <c r="FB153" s="85"/>
      <c r="FC153" s="85"/>
    </row>
    <row r="154" spans="25:159" x14ac:dyDescent="0.2"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  <c r="BX154" s="85"/>
      <c r="BY154" s="85"/>
      <c r="BZ154" s="85"/>
      <c r="CA154" s="85"/>
      <c r="CB154" s="85"/>
      <c r="CC154" s="85"/>
      <c r="CD154" s="85"/>
      <c r="CE154" s="85"/>
      <c r="CF154" s="85"/>
      <c r="CG154" s="85"/>
      <c r="CH154" s="85"/>
      <c r="CI154" s="85"/>
      <c r="CJ154" s="85"/>
      <c r="CK154" s="85"/>
      <c r="CL154" s="85"/>
      <c r="CM154" s="85"/>
      <c r="CN154" s="85"/>
      <c r="CO154" s="85"/>
      <c r="CP154" s="85"/>
      <c r="CQ154" s="85"/>
      <c r="CR154" s="85"/>
      <c r="CS154" s="85"/>
      <c r="CT154" s="85"/>
      <c r="CU154" s="85"/>
      <c r="CV154" s="85"/>
      <c r="CW154" s="85"/>
      <c r="CX154" s="85"/>
      <c r="CY154" s="85"/>
      <c r="CZ154" s="85"/>
      <c r="DA154" s="85"/>
      <c r="DB154" s="85"/>
      <c r="DC154" s="85"/>
      <c r="DD154" s="85"/>
      <c r="DE154" s="85"/>
      <c r="DF154" s="85"/>
      <c r="DG154" s="85"/>
      <c r="DH154" s="85"/>
      <c r="DI154" s="85"/>
      <c r="DJ154" s="85"/>
      <c r="DK154" s="85"/>
      <c r="DL154" s="85"/>
      <c r="DM154" s="85"/>
      <c r="DN154" s="85"/>
      <c r="DO154" s="85"/>
      <c r="DP154" s="85"/>
      <c r="DQ154" s="85"/>
      <c r="DR154" s="85"/>
      <c r="DS154" s="85"/>
      <c r="DT154" s="85"/>
      <c r="DU154" s="85"/>
      <c r="DV154" s="85"/>
      <c r="DW154" s="85"/>
      <c r="DX154" s="85"/>
      <c r="DY154" s="85"/>
      <c r="DZ154" s="85"/>
      <c r="EA154" s="85"/>
      <c r="EB154" s="85"/>
      <c r="EC154" s="85"/>
      <c r="ED154" s="85"/>
      <c r="EE154" s="85"/>
      <c r="EF154" s="85"/>
      <c r="EG154" s="85"/>
      <c r="EH154" s="85"/>
      <c r="EI154" s="85"/>
      <c r="EJ154" s="85"/>
      <c r="EK154" s="85"/>
      <c r="EL154" s="85"/>
      <c r="EM154" s="85"/>
      <c r="EN154" s="85"/>
      <c r="EO154" s="85"/>
      <c r="EP154" s="85"/>
      <c r="EQ154" s="85"/>
      <c r="ER154" s="85"/>
      <c r="ES154" s="85"/>
      <c r="ET154" s="85"/>
      <c r="EU154" s="85"/>
      <c r="EV154" s="85"/>
      <c r="EW154" s="85"/>
      <c r="EX154" s="85"/>
      <c r="EY154" s="85"/>
      <c r="EZ154" s="85"/>
      <c r="FA154" s="85"/>
      <c r="FB154" s="85"/>
      <c r="FC154" s="85"/>
    </row>
    <row r="155" spans="25:159" x14ac:dyDescent="0.2"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85"/>
      <c r="BV155" s="85"/>
      <c r="BW155" s="85"/>
      <c r="BX155" s="85"/>
      <c r="BY155" s="85"/>
      <c r="BZ155" s="85"/>
      <c r="CA155" s="85"/>
      <c r="CB155" s="85"/>
      <c r="CC155" s="85"/>
      <c r="CD155" s="85"/>
      <c r="CE155" s="85"/>
      <c r="CF155" s="85"/>
      <c r="CG155" s="85"/>
      <c r="CH155" s="85"/>
      <c r="CI155" s="85"/>
      <c r="CJ155" s="85"/>
      <c r="CK155" s="85"/>
      <c r="CL155" s="85"/>
      <c r="CM155" s="85"/>
      <c r="CN155" s="85"/>
      <c r="CO155" s="85"/>
      <c r="CP155" s="85"/>
      <c r="CQ155" s="85"/>
      <c r="CR155" s="85"/>
      <c r="CS155" s="85"/>
      <c r="CT155" s="85"/>
      <c r="CU155" s="85"/>
      <c r="CV155" s="85"/>
      <c r="CW155" s="85"/>
      <c r="CX155" s="85"/>
      <c r="CY155" s="85"/>
      <c r="CZ155" s="85"/>
      <c r="DA155" s="85"/>
      <c r="DB155" s="85"/>
      <c r="DC155" s="85"/>
      <c r="DD155" s="85"/>
      <c r="DE155" s="85"/>
      <c r="DF155" s="85"/>
      <c r="DG155" s="85"/>
      <c r="DH155" s="85"/>
      <c r="DI155" s="85"/>
      <c r="DJ155" s="85"/>
      <c r="DK155" s="85"/>
      <c r="DL155" s="85"/>
      <c r="DM155" s="85"/>
      <c r="DN155" s="85"/>
      <c r="DO155" s="85"/>
      <c r="DP155" s="85"/>
      <c r="DQ155" s="85"/>
      <c r="DR155" s="85"/>
      <c r="DS155" s="85"/>
      <c r="DT155" s="85"/>
      <c r="DU155" s="85"/>
      <c r="DV155" s="85"/>
      <c r="DW155" s="85"/>
      <c r="DX155" s="85"/>
      <c r="DY155" s="85"/>
      <c r="DZ155" s="85"/>
      <c r="EA155" s="85"/>
      <c r="EB155" s="85"/>
      <c r="EC155" s="85"/>
      <c r="ED155" s="85"/>
      <c r="EE155" s="85"/>
      <c r="EF155" s="85"/>
      <c r="EG155" s="85"/>
      <c r="EH155" s="85"/>
      <c r="EI155" s="85"/>
      <c r="EJ155" s="85"/>
      <c r="EK155" s="85"/>
      <c r="EL155" s="85"/>
      <c r="EM155" s="85"/>
      <c r="EN155" s="85"/>
      <c r="EO155" s="85"/>
      <c r="EP155" s="85"/>
      <c r="EQ155" s="85"/>
      <c r="ER155" s="85"/>
      <c r="ES155" s="85"/>
      <c r="ET155" s="85"/>
      <c r="EU155" s="85"/>
      <c r="EV155" s="85"/>
      <c r="EW155" s="85"/>
      <c r="EX155" s="85"/>
      <c r="EY155" s="85"/>
      <c r="EZ155" s="85"/>
      <c r="FA155" s="85"/>
      <c r="FB155" s="85"/>
      <c r="FC155" s="85"/>
    </row>
    <row r="156" spans="25:159" x14ac:dyDescent="0.2"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85"/>
      <c r="BN156" s="85"/>
      <c r="BO156" s="85"/>
      <c r="BP156" s="85"/>
      <c r="BQ156" s="85"/>
      <c r="BR156" s="85"/>
      <c r="BS156" s="85"/>
      <c r="BT156" s="85"/>
      <c r="BU156" s="85"/>
      <c r="BV156" s="85"/>
      <c r="BW156" s="85"/>
      <c r="BX156" s="85"/>
      <c r="BY156" s="85"/>
      <c r="BZ156" s="85"/>
      <c r="CA156" s="85"/>
      <c r="CB156" s="85"/>
      <c r="CC156" s="85"/>
      <c r="CD156" s="85"/>
      <c r="CE156" s="85"/>
      <c r="CF156" s="85"/>
      <c r="CG156" s="85"/>
      <c r="CH156" s="85"/>
      <c r="CI156" s="85"/>
      <c r="CJ156" s="85"/>
      <c r="CK156" s="85"/>
      <c r="CL156" s="85"/>
      <c r="CM156" s="85"/>
      <c r="CN156" s="85"/>
      <c r="CO156" s="85"/>
      <c r="CP156" s="85"/>
      <c r="CQ156" s="85"/>
      <c r="CR156" s="85"/>
      <c r="CS156" s="85"/>
      <c r="CT156" s="85"/>
      <c r="CU156" s="85"/>
      <c r="CV156" s="85"/>
      <c r="CW156" s="85"/>
      <c r="CX156" s="85"/>
      <c r="CY156" s="85"/>
      <c r="CZ156" s="85"/>
      <c r="DA156" s="85"/>
      <c r="DB156" s="85"/>
      <c r="DC156" s="85"/>
      <c r="DD156" s="85"/>
      <c r="DE156" s="85"/>
      <c r="DF156" s="85"/>
      <c r="DG156" s="85"/>
      <c r="DH156" s="85"/>
      <c r="DI156" s="85"/>
      <c r="DJ156" s="85"/>
      <c r="DK156" s="85"/>
      <c r="DL156" s="85"/>
      <c r="DM156" s="85"/>
      <c r="DN156" s="85"/>
      <c r="DO156" s="85"/>
      <c r="DP156" s="85"/>
      <c r="DQ156" s="85"/>
      <c r="DR156" s="85"/>
      <c r="DS156" s="85"/>
      <c r="DT156" s="85"/>
      <c r="DU156" s="85"/>
      <c r="DV156" s="85"/>
      <c r="DW156" s="85"/>
      <c r="DX156" s="85"/>
      <c r="DY156" s="85"/>
      <c r="DZ156" s="85"/>
      <c r="EA156" s="85"/>
      <c r="EB156" s="85"/>
      <c r="EC156" s="85"/>
      <c r="ED156" s="85"/>
      <c r="EE156" s="85"/>
      <c r="EF156" s="85"/>
      <c r="EG156" s="85"/>
      <c r="EH156" s="85"/>
      <c r="EI156" s="85"/>
      <c r="EJ156" s="85"/>
      <c r="EK156" s="85"/>
      <c r="EL156" s="85"/>
      <c r="EM156" s="85"/>
      <c r="EN156" s="85"/>
      <c r="EO156" s="85"/>
      <c r="EP156" s="85"/>
      <c r="EQ156" s="85"/>
      <c r="ER156" s="85"/>
      <c r="ES156" s="85"/>
      <c r="ET156" s="85"/>
      <c r="EU156" s="85"/>
      <c r="EV156" s="85"/>
      <c r="EW156" s="85"/>
      <c r="EX156" s="85"/>
      <c r="EY156" s="85"/>
      <c r="EZ156" s="85"/>
      <c r="FA156" s="85"/>
      <c r="FB156" s="85"/>
      <c r="FC156" s="85"/>
    </row>
    <row r="157" spans="25:159" x14ac:dyDescent="0.2"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85"/>
      <c r="BN157" s="85"/>
      <c r="BO157" s="85"/>
      <c r="BP157" s="85"/>
      <c r="BQ157" s="85"/>
      <c r="BR157" s="85"/>
      <c r="BS157" s="85"/>
      <c r="BT157" s="85"/>
      <c r="BU157" s="85"/>
      <c r="BV157" s="85"/>
      <c r="BW157" s="85"/>
      <c r="BX157" s="85"/>
      <c r="BY157" s="85"/>
      <c r="BZ157" s="85"/>
      <c r="CA157" s="85"/>
      <c r="CB157" s="85"/>
      <c r="CC157" s="85"/>
      <c r="CD157" s="85"/>
      <c r="CE157" s="85"/>
      <c r="CF157" s="85"/>
      <c r="CG157" s="85"/>
      <c r="CH157" s="85"/>
      <c r="CI157" s="85"/>
      <c r="CJ157" s="85"/>
      <c r="CK157" s="85"/>
      <c r="CL157" s="85"/>
      <c r="CM157" s="85"/>
      <c r="CN157" s="85"/>
      <c r="CO157" s="85"/>
      <c r="CP157" s="85"/>
      <c r="CQ157" s="85"/>
      <c r="CR157" s="85"/>
      <c r="CS157" s="85"/>
      <c r="CT157" s="85"/>
      <c r="CU157" s="85"/>
      <c r="CV157" s="85"/>
      <c r="CW157" s="85"/>
      <c r="CX157" s="85"/>
      <c r="CY157" s="85"/>
      <c r="CZ157" s="85"/>
      <c r="DA157" s="85"/>
      <c r="DB157" s="85"/>
      <c r="DC157" s="85"/>
      <c r="DD157" s="85"/>
      <c r="DE157" s="85"/>
      <c r="DF157" s="85"/>
      <c r="DG157" s="85"/>
      <c r="DH157" s="85"/>
      <c r="DI157" s="85"/>
      <c r="DJ157" s="85"/>
      <c r="DK157" s="85"/>
      <c r="DL157" s="85"/>
      <c r="DM157" s="85"/>
      <c r="DN157" s="85"/>
      <c r="DO157" s="85"/>
      <c r="DP157" s="85"/>
      <c r="DQ157" s="85"/>
      <c r="DR157" s="85"/>
      <c r="DS157" s="85"/>
      <c r="DT157" s="85"/>
      <c r="DU157" s="85"/>
      <c r="DV157" s="85"/>
      <c r="DW157" s="85"/>
      <c r="DX157" s="85"/>
      <c r="DY157" s="85"/>
      <c r="DZ157" s="85"/>
      <c r="EA157" s="85"/>
      <c r="EB157" s="85"/>
      <c r="EC157" s="85"/>
      <c r="ED157" s="85"/>
      <c r="EE157" s="85"/>
      <c r="EF157" s="85"/>
      <c r="EG157" s="85"/>
      <c r="EH157" s="85"/>
      <c r="EI157" s="85"/>
      <c r="EJ157" s="85"/>
      <c r="EK157" s="85"/>
      <c r="EL157" s="85"/>
      <c r="EM157" s="85"/>
      <c r="EN157" s="85"/>
      <c r="EO157" s="85"/>
      <c r="EP157" s="85"/>
      <c r="EQ157" s="85"/>
      <c r="ER157" s="85"/>
      <c r="ES157" s="85"/>
      <c r="ET157" s="85"/>
      <c r="EU157" s="85"/>
      <c r="EV157" s="85"/>
      <c r="EW157" s="85"/>
      <c r="EX157" s="85"/>
      <c r="EY157" s="85"/>
      <c r="EZ157" s="85"/>
      <c r="FA157" s="85"/>
      <c r="FB157" s="85"/>
      <c r="FC157" s="85"/>
    </row>
    <row r="158" spans="25:159" x14ac:dyDescent="0.2"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85"/>
      <c r="BN158" s="85"/>
      <c r="BO158" s="85"/>
      <c r="BP158" s="85"/>
      <c r="BQ158" s="85"/>
      <c r="BR158" s="85"/>
      <c r="BS158" s="85"/>
      <c r="BT158" s="85"/>
      <c r="BU158" s="85"/>
      <c r="BV158" s="85"/>
      <c r="BW158" s="85"/>
      <c r="BX158" s="85"/>
      <c r="BY158" s="85"/>
      <c r="BZ158" s="85"/>
      <c r="CA158" s="85"/>
      <c r="CB158" s="85"/>
      <c r="CC158" s="85"/>
      <c r="CD158" s="85"/>
      <c r="CE158" s="85"/>
      <c r="CF158" s="85"/>
      <c r="CG158" s="85"/>
      <c r="CH158" s="85"/>
      <c r="CI158" s="85"/>
      <c r="CJ158" s="85"/>
      <c r="CK158" s="85"/>
      <c r="CL158" s="85"/>
      <c r="CM158" s="85"/>
      <c r="CN158" s="85"/>
      <c r="CO158" s="85"/>
      <c r="CP158" s="85"/>
      <c r="CQ158" s="85"/>
      <c r="CR158" s="85"/>
      <c r="CS158" s="85"/>
      <c r="CT158" s="85"/>
      <c r="CU158" s="85"/>
      <c r="CV158" s="85"/>
      <c r="CW158" s="85"/>
      <c r="CX158" s="85"/>
      <c r="CY158" s="85"/>
      <c r="CZ158" s="85"/>
      <c r="DA158" s="85"/>
      <c r="DB158" s="85"/>
      <c r="DC158" s="85"/>
      <c r="DD158" s="85"/>
      <c r="DE158" s="85"/>
      <c r="DF158" s="85"/>
      <c r="DG158" s="85"/>
      <c r="DH158" s="85"/>
      <c r="DI158" s="85"/>
      <c r="DJ158" s="85"/>
      <c r="DK158" s="85"/>
      <c r="DL158" s="85"/>
      <c r="DM158" s="85"/>
      <c r="DN158" s="85"/>
      <c r="DO158" s="85"/>
      <c r="DP158" s="85"/>
      <c r="DQ158" s="85"/>
      <c r="DR158" s="85"/>
      <c r="DS158" s="85"/>
      <c r="DT158" s="85"/>
      <c r="DU158" s="85"/>
      <c r="DV158" s="85"/>
      <c r="DW158" s="85"/>
      <c r="DX158" s="85"/>
      <c r="DY158" s="85"/>
      <c r="DZ158" s="85"/>
      <c r="EA158" s="85"/>
      <c r="EB158" s="85"/>
      <c r="EC158" s="85"/>
      <c r="ED158" s="85"/>
      <c r="EE158" s="85"/>
      <c r="EF158" s="85"/>
      <c r="EG158" s="85"/>
      <c r="EH158" s="85"/>
      <c r="EI158" s="85"/>
      <c r="EJ158" s="85"/>
      <c r="EK158" s="85"/>
      <c r="EL158" s="85"/>
      <c r="EM158" s="85"/>
      <c r="EN158" s="85"/>
      <c r="EO158" s="85"/>
      <c r="EP158" s="85"/>
      <c r="EQ158" s="85"/>
      <c r="ER158" s="85"/>
      <c r="ES158" s="85"/>
      <c r="ET158" s="85"/>
      <c r="EU158" s="85"/>
      <c r="EV158" s="85"/>
      <c r="EW158" s="85"/>
      <c r="EX158" s="85"/>
      <c r="EY158" s="85"/>
      <c r="EZ158" s="85"/>
      <c r="FA158" s="85"/>
      <c r="FB158" s="85"/>
      <c r="FC158" s="85"/>
    </row>
    <row r="159" spans="25:159" x14ac:dyDescent="0.2"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  <c r="BX159" s="85"/>
      <c r="BY159" s="85"/>
      <c r="BZ159" s="85"/>
      <c r="CA159" s="85"/>
      <c r="CB159" s="85"/>
      <c r="CC159" s="85"/>
      <c r="CD159" s="85"/>
      <c r="CE159" s="85"/>
      <c r="CF159" s="85"/>
      <c r="CG159" s="85"/>
      <c r="CH159" s="85"/>
      <c r="CI159" s="85"/>
      <c r="CJ159" s="85"/>
      <c r="CK159" s="85"/>
      <c r="CL159" s="85"/>
      <c r="CM159" s="85"/>
      <c r="CN159" s="85"/>
      <c r="CO159" s="85"/>
      <c r="CP159" s="85"/>
      <c r="CQ159" s="85"/>
      <c r="CR159" s="85"/>
      <c r="CS159" s="85"/>
      <c r="CT159" s="85"/>
      <c r="CU159" s="85"/>
      <c r="CV159" s="85"/>
      <c r="CW159" s="85"/>
      <c r="CX159" s="85"/>
      <c r="CY159" s="85"/>
      <c r="CZ159" s="85"/>
      <c r="DA159" s="85"/>
      <c r="DB159" s="85"/>
      <c r="DC159" s="85"/>
      <c r="DD159" s="85"/>
      <c r="DE159" s="85"/>
      <c r="DF159" s="85"/>
      <c r="DG159" s="85"/>
      <c r="DH159" s="85"/>
      <c r="DI159" s="85"/>
      <c r="DJ159" s="85"/>
      <c r="DK159" s="85"/>
      <c r="DL159" s="85"/>
      <c r="DM159" s="85"/>
      <c r="DN159" s="85"/>
      <c r="DO159" s="85"/>
      <c r="DP159" s="85"/>
      <c r="DQ159" s="85"/>
      <c r="DR159" s="85"/>
      <c r="DS159" s="85"/>
      <c r="DT159" s="85"/>
      <c r="DU159" s="85"/>
      <c r="DV159" s="85"/>
      <c r="DW159" s="85"/>
      <c r="DX159" s="85"/>
      <c r="DY159" s="85"/>
      <c r="DZ159" s="85"/>
      <c r="EA159" s="85"/>
      <c r="EB159" s="85"/>
      <c r="EC159" s="85"/>
      <c r="ED159" s="85"/>
      <c r="EE159" s="85"/>
      <c r="EF159" s="85"/>
      <c r="EG159" s="85"/>
      <c r="EH159" s="85"/>
      <c r="EI159" s="85"/>
      <c r="EJ159" s="85"/>
      <c r="EK159" s="85"/>
      <c r="EL159" s="85"/>
      <c r="EM159" s="85"/>
      <c r="EN159" s="85"/>
      <c r="EO159" s="85"/>
      <c r="EP159" s="85"/>
      <c r="EQ159" s="85"/>
      <c r="ER159" s="85"/>
      <c r="ES159" s="85"/>
      <c r="ET159" s="85"/>
      <c r="EU159" s="85"/>
      <c r="EV159" s="85"/>
      <c r="EW159" s="85"/>
      <c r="EX159" s="85"/>
      <c r="EY159" s="85"/>
      <c r="EZ159" s="85"/>
      <c r="FA159" s="85"/>
      <c r="FB159" s="85"/>
      <c r="FC159" s="85"/>
    </row>
    <row r="160" spans="25:159" x14ac:dyDescent="0.2"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  <c r="BX160" s="85"/>
      <c r="BY160" s="85"/>
      <c r="BZ160" s="85"/>
      <c r="CA160" s="85"/>
      <c r="CB160" s="85"/>
      <c r="CC160" s="85"/>
      <c r="CD160" s="85"/>
      <c r="CE160" s="85"/>
      <c r="CF160" s="85"/>
      <c r="CG160" s="85"/>
      <c r="CH160" s="85"/>
      <c r="CI160" s="85"/>
      <c r="CJ160" s="85"/>
      <c r="CK160" s="85"/>
      <c r="CL160" s="85"/>
      <c r="CM160" s="85"/>
      <c r="CN160" s="85"/>
      <c r="CO160" s="85"/>
      <c r="CP160" s="85"/>
      <c r="CQ160" s="85"/>
      <c r="CR160" s="85"/>
      <c r="CS160" s="85"/>
      <c r="CT160" s="85"/>
      <c r="CU160" s="85"/>
      <c r="CV160" s="85"/>
      <c r="CW160" s="85"/>
      <c r="CX160" s="85"/>
      <c r="CY160" s="85"/>
      <c r="CZ160" s="85"/>
      <c r="DA160" s="85"/>
      <c r="DB160" s="85"/>
      <c r="DC160" s="85"/>
      <c r="DD160" s="85"/>
      <c r="DE160" s="85"/>
      <c r="DF160" s="85"/>
      <c r="DG160" s="85"/>
      <c r="DH160" s="85"/>
      <c r="DI160" s="85"/>
      <c r="DJ160" s="85"/>
      <c r="DK160" s="85"/>
      <c r="DL160" s="85"/>
      <c r="DM160" s="85"/>
      <c r="DN160" s="85"/>
      <c r="DO160" s="85"/>
      <c r="DP160" s="85"/>
      <c r="DQ160" s="85"/>
      <c r="DR160" s="85"/>
      <c r="DS160" s="85"/>
      <c r="DT160" s="85"/>
      <c r="DU160" s="85"/>
      <c r="DV160" s="85"/>
      <c r="DW160" s="85"/>
      <c r="DX160" s="85"/>
      <c r="DY160" s="85"/>
      <c r="DZ160" s="85"/>
      <c r="EA160" s="85"/>
      <c r="EB160" s="85"/>
      <c r="EC160" s="85"/>
      <c r="ED160" s="85"/>
      <c r="EE160" s="85"/>
      <c r="EF160" s="85"/>
      <c r="EG160" s="85"/>
      <c r="EH160" s="85"/>
      <c r="EI160" s="85"/>
      <c r="EJ160" s="85"/>
      <c r="EK160" s="85"/>
      <c r="EL160" s="85"/>
      <c r="EM160" s="85"/>
      <c r="EN160" s="85"/>
      <c r="EO160" s="85"/>
      <c r="EP160" s="85"/>
      <c r="EQ160" s="85"/>
      <c r="ER160" s="85"/>
      <c r="ES160" s="85"/>
      <c r="ET160" s="85"/>
      <c r="EU160" s="85"/>
      <c r="EV160" s="85"/>
      <c r="EW160" s="85"/>
      <c r="EX160" s="85"/>
      <c r="EY160" s="85"/>
      <c r="EZ160" s="85"/>
      <c r="FA160" s="85"/>
      <c r="FB160" s="85"/>
      <c r="FC160" s="85"/>
    </row>
    <row r="161" spans="25:159" x14ac:dyDescent="0.2"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  <c r="BX161" s="85"/>
      <c r="BY161" s="85"/>
      <c r="BZ161" s="85"/>
      <c r="CA161" s="85"/>
      <c r="CB161" s="85"/>
      <c r="CC161" s="85"/>
      <c r="CD161" s="85"/>
      <c r="CE161" s="85"/>
      <c r="CF161" s="85"/>
      <c r="CG161" s="85"/>
      <c r="CH161" s="85"/>
      <c r="CI161" s="85"/>
      <c r="CJ161" s="85"/>
      <c r="CK161" s="85"/>
      <c r="CL161" s="85"/>
      <c r="CM161" s="85"/>
      <c r="CN161" s="85"/>
      <c r="CO161" s="85"/>
      <c r="CP161" s="85"/>
      <c r="CQ161" s="85"/>
      <c r="CR161" s="85"/>
      <c r="CS161" s="85"/>
      <c r="CT161" s="85"/>
      <c r="CU161" s="85"/>
      <c r="CV161" s="85"/>
      <c r="CW161" s="85"/>
      <c r="CX161" s="85"/>
      <c r="CY161" s="85"/>
      <c r="CZ161" s="85"/>
      <c r="DA161" s="85"/>
      <c r="DB161" s="85"/>
      <c r="DC161" s="85"/>
      <c r="DD161" s="85"/>
      <c r="DE161" s="85"/>
      <c r="DF161" s="85"/>
      <c r="DG161" s="85"/>
      <c r="DH161" s="85"/>
      <c r="DI161" s="85"/>
      <c r="DJ161" s="85"/>
      <c r="DK161" s="85"/>
      <c r="DL161" s="85"/>
      <c r="DM161" s="85"/>
      <c r="DN161" s="85"/>
      <c r="DO161" s="85"/>
      <c r="DP161" s="85"/>
      <c r="DQ161" s="85"/>
      <c r="DR161" s="85"/>
      <c r="DS161" s="85"/>
      <c r="DT161" s="85"/>
      <c r="DU161" s="85"/>
      <c r="DV161" s="85"/>
      <c r="DW161" s="85"/>
      <c r="DX161" s="85"/>
      <c r="DY161" s="85"/>
      <c r="DZ161" s="85"/>
      <c r="EA161" s="85"/>
      <c r="EB161" s="85"/>
      <c r="EC161" s="85"/>
      <c r="ED161" s="85"/>
      <c r="EE161" s="85"/>
      <c r="EF161" s="85"/>
      <c r="EG161" s="85"/>
      <c r="EH161" s="85"/>
      <c r="EI161" s="85"/>
      <c r="EJ161" s="85"/>
      <c r="EK161" s="85"/>
      <c r="EL161" s="85"/>
      <c r="EM161" s="85"/>
      <c r="EN161" s="85"/>
      <c r="EO161" s="85"/>
      <c r="EP161" s="85"/>
      <c r="EQ161" s="85"/>
      <c r="ER161" s="85"/>
      <c r="ES161" s="85"/>
      <c r="ET161" s="85"/>
      <c r="EU161" s="85"/>
      <c r="EV161" s="85"/>
      <c r="EW161" s="85"/>
      <c r="EX161" s="85"/>
      <c r="EY161" s="85"/>
      <c r="EZ161" s="85"/>
      <c r="FA161" s="85"/>
      <c r="FB161" s="85"/>
      <c r="FC161" s="85"/>
    </row>
    <row r="162" spans="25:159" x14ac:dyDescent="0.2"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  <c r="BP162" s="85"/>
      <c r="BQ162" s="85"/>
      <c r="BR162" s="85"/>
      <c r="BS162" s="85"/>
      <c r="BT162" s="85"/>
      <c r="BU162" s="85"/>
      <c r="BV162" s="85"/>
      <c r="BW162" s="85"/>
      <c r="BX162" s="85"/>
      <c r="BY162" s="85"/>
      <c r="BZ162" s="85"/>
      <c r="CA162" s="85"/>
      <c r="CB162" s="85"/>
      <c r="CC162" s="85"/>
      <c r="CD162" s="85"/>
      <c r="CE162" s="85"/>
      <c r="CF162" s="85"/>
      <c r="CG162" s="85"/>
      <c r="CH162" s="85"/>
      <c r="CI162" s="85"/>
      <c r="CJ162" s="85"/>
      <c r="CK162" s="85"/>
      <c r="CL162" s="85"/>
      <c r="CM162" s="85"/>
      <c r="CN162" s="85"/>
      <c r="CO162" s="85"/>
      <c r="CP162" s="85"/>
      <c r="CQ162" s="85"/>
      <c r="CR162" s="85"/>
      <c r="CS162" s="85"/>
      <c r="CT162" s="85"/>
      <c r="CU162" s="85"/>
      <c r="CV162" s="85"/>
      <c r="CW162" s="85"/>
      <c r="CX162" s="85"/>
      <c r="CY162" s="85"/>
      <c r="CZ162" s="85"/>
      <c r="DA162" s="85"/>
      <c r="DB162" s="85"/>
      <c r="DC162" s="85"/>
      <c r="DD162" s="85"/>
      <c r="DE162" s="85"/>
      <c r="DF162" s="85"/>
      <c r="DG162" s="85"/>
      <c r="DH162" s="85"/>
      <c r="DI162" s="85"/>
      <c r="DJ162" s="85"/>
      <c r="DK162" s="85"/>
      <c r="DL162" s="85"/>
      <c r="DM162" s="85"/>
      <c r="DN162" s="85"/>
      <c r="DO162" s="85"/>
      <c r="DP162" s="85"/>
      <c r="DQ162" s="85"/>
      <c r="DR162" s="85"/>
      <c r="DS162" s="85"/>
      <c r="DT162" s="85"/>
      <c r="DU162" s="85"/>
      <c r="DV162" s="85"/>
      <c r="DW162" s="85"/>
      <c r="DX162" s="85"/>
      <c r="DY162" s="85"/>
      <c r="DZ162" s="85"/>
      <c r="EA162" s="85"/>
      <c r="EB162" s="85"/>
      <c r="EC162" s="85"/>
      <c r="ED162" s="85"/>
      <c r="EE162" s="85"/>
      <c r="EF162" s="85"/>
      <c r="EG162" s="85"/>
      <c r="EH162" s="85"/>
      <c r="EI162" s="85"/>
      <c r="EJ162" s="85"/>
      <c r="EK162" s="85"/>
      <c r="EL162" s="85"/>
      <c r="EM162" s="85"/>
      <c r="EN162" s="85"/>
      <c r="EO162" s="85"/>
      <c r="EP162" s="85"/>
      <c r="EQ162" s="85"/>
      <c r="ER162" s="85"/>
      <c r="ES162" s="85"/>
      <c r="ET162" s="85"/>
      <c r="EU162" s="85"/>
      <c r="EV162" s="85"/>
      <c r="EW162" s="85"/>
      <c r="EX162" s="85"/>
      <c r="EY162" s="85"/>
      <c r="EZ162" s="85"/>
      <c r="FA162" s="85"/>
      <c r="FB162" s="85"/>
      <c r="FC162" s="85"/>
    </row>
    <row r="163" spans="25:159" x14ac:dyDescent="0.2"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  <c r="BX163" s="85"/>
      <c r="BY163" s="85"/>
      <c r="BZ163" s="85"/>
      <c r="CA163" s="85"/>
      <c r="CB163" s="85"/>
      <c r="CC163" s="85"/>
      <c r="CD163" s="85"/>
      <c r="CE163" s="85"/>
      <c r="CF163" s="85"/>
      <c r="CG163" s="85"/>
      <c r="CH163" s="85"/>
      <c r="CI163" s="85"/>
      <c r="CJ163" s="85"/>
      <c r="CK163" s="85"/>
      <c r="CL163" s="85"/>
      <c r="CM163" s="85"/>
      <c r="CN163" s="85"/>
      <c r="CO163" s="85"/>
      <c r="CP163" s="85"/>
      <c r="CQ163" s="85"/>
      <c r="CR163" s="85"/>
      <c r="CS163" s="85"/>
      <c r="CT163" s="85"/>
      <c r="CU163" s="85"/>
      <c r="CV163" s="85"/>
      <c r="CW163" s="85"/>
      <c r="CX163" s="85"/>
      <c r="CY163" s="85"/>
      <c r="CZ163" s="85"/>
      <c r="DA163" s="85"/>
      <c r="DB163" s="85"/>
      <c r="DC163" s="85"/>
      <c r="DD163" s="85"/>
      <c r="DE163" s="85"/>
      <c r="DF163" s="85"/>
      <c r="DG163" s="85"/>
      <c r="DH163" s="85"/>
      <c r="DI163" s="85"/>
      <c r="DJ163" s="85"/>
      <c r="DK163" s="85"/>
      <c r="DL163" s="85"/>
      <c r="DM163" s="85"/>
      <c r="DN163" s="85"/>
      <c r="DO163" s="85"/>
      <c r="DP163" s="85"/>
      <c r="DQ163" s="85"/>
      <c r="DR163" s="85"/>
      <c r="DS163" s="85"/>
      <c r="DT163" s="85"/>
      <c r="DU163" s="85"/>
      <c r="DV163" s="85"/>
      <c r="DW163" s="85"/>
      <c r="DX163" s="85"/>
      <c r="DY163" s="85"/>
      <c r="DZ163" s="85"/>
      <c r="EA163" s="85"/>
      <c r="EB163" s="85"/>
      <c r="EC163" s="85"/>
      <c r="ED163" s="85"/>
      <c r="EE163" s="85"/>
      <c r="EF163" s="85"/>
      <c r="EG163" s="85"/>
      <c r="EH163" s="85"/>
      <c r="EI163" s="85"/>
      <c r="EJ163" s="85"/>
      <c r="EK163" s="85"/>
      <c r="EL163" s="85"/>
      <c r="EM163" s="85"/>
      <c r="EN163" s="85"/>
      <c r="EO163" s="85"/>
      <c r="EP163" s="85"/>
      <c r="EQ163" s="85"/>
      <c r="ER163" s="85"/>
      <c r="ES163" s="85"/>
      <c r="ET163" s="85"/>
      <c r="EU163" s="85"/>
      <c r="EV163" s="85"/>
      <c r="EW163" s="85"/>
      <c r="EX163" s="85"/>
      <c r="EY163" s="85"/>
      <c r="EZ163" s="85"/>
      <c r="FA163" s="85"/>
      <c r="FB163" s="85"/>
      <c r="FC163" s="85"/>
    </row>
    <row r="164" spans="25:159" x14ac:dyDescent="0.2"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  <c r="BX164" s="85"/>
      <c r="BY164" s="85"/>
      <c r="BZ164" s="85"/>
      <c r="CA164" s="85"/>
      <c r="CB164" s="85"/>
      <c r="CC164" s="85"/>
      <c r="CD164" s="85"/>
      <c r="CE164" s="85"/>
      <c r="CF164" s="85"/>
      <c r="CG164" s="85"/>
      <c r="CH164" s="85"/>
      <c r="CI164" s="85"/>
      <c r="CJ164" s="85"/>
      <c r="CK164" s="85"/>
      <c r="CL164" s="85"/>
      <c r="CM164" s="85"/>
      <c r="CN164" s="85"/>
      <c r="CO164" s="85"/>
      <c r="CP164" s="85"/>
      <c r="CQ164" s="85"/>
      <c r="CR164" s="85"/>
      <c r="CS164" s="85"/>
      <c r="CT164" s="85"/>
      <c r="CU164" s="85"/>
      <c r="CV164" s="85"/>
      <c r="CW164" s="85"/>
      <c r="CX164" s="85"/>
      <c r="CY164" s="85"/>
      <c r="CZ164" s="85"/>
      <c r="DA164" s="85"/>
      <c r="DB164" s="85"/>
      <c r="DC164" s="85"/>
      <c r="DD164" s="85"/>
      <c r="DE164" s="85"/>
      <c r="DF164" s="85"/>
      <c r="DG164" s="85"/>
      <c r="DH164" s="85"/>
      <c r="DI164" s="85"/>
      <c r="DJ164" s="85"/>
      <c r="DK164" s="85"/>
      <c r="DL164" s="85"/>
      <c r="DM164" s="85"/>
      <c r="DN164" s="85"/>
      <c r="DO164" s="85"/>
      <c r="DP164" s="85"/>
      <c r="DQ164" s="85"/>
      <c r="DR164" s="85"/>
      <c r="DS164" s="85"/>
      <c r="DT164" s="85"/>
      <c r="DU164" s="85"/>
      <c r="DV164" s="85"/>
      <c r="DW164" s="85"/>
      <c r="DX164" s="85"/>
      <c r="DY164" s="85"/>
      <c r="DZ164" s="85"/>
      <c r="EA164" s="85"/>
      <c r="EB164" s="85"/>
      <c r="EC164" s="85"/>
      <c r="ED164" s="85"/>
      <c r="EE164" s="85"/>
      <c r="EF164" s="85"/>
      <c r="EG164" s="85"/>
      <c r="EH164" s="85"/>
      <c r="EI164" s="85"/>
      <c r="EJ164" s="85"/>
      <c r="EK164" s="85"/>
      <c r="EL164" s="85"/>
      <c r="EM164" s="85"/>
      <c r="EN164" s="85"/>
      <c r="EO164" s="85"/>
      <c r="EP164" s="85"/>
      <c r="EQ164" s="85"/>
      <c r="ER164" s="85"/>
      <c r="ES164" s="85"/>
      <c r="ET164" s="85"/>
      <c r="EU164" s="85"/>
      <c r="EV164" s="85"/>
      <c r="EW164" s="85"/>
      <c r="EX164" s="85"/>
      <c r="EY164" s="85"/>
      <c r="EZ164" s="85"/>
      <c r="FA164" s="85"/>
      <c r="FB164" s="85"/>
      <c r="FC164" s="85"/>
    </row>
    <row r="165" spans="25:159" x14ac:dyDescent="0.2"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  <c r="BX165" s="85"/>
      <c r="BY165" s="85"/>
      <c r="BZ165" s="85"/>
      <c r="CA165" s="85"/>
      <c r="CB165" s="85"/>
      <c r="CC165" s="85"/>
      <c r="CD165" s="85"/>
      <c r="CE165" s="85"/>
      <c r="CF165" s="85"/>
      <c r="CG165" s="85"/>
      <c r="CH165" s="85"/>
      <c r="CI165" s="85"/>
      <c r="CJ165" s="85"/>
      <c r="CK165" s="85"/>
      <c r="CL165" s="85"/>
      <c r="CM165" s="85"/>
      <c r="CN165" s="85"/>
      <c r="CO165" s="85"/>
      <c r="CP165" s="85"/>
      <c r="CQ165" s="85"/>
      <c r="CR165" s="85"/>
      <c r="CS165" s="85"/>
      <c r="CT165" s="85"/>
      <c r="CU165" s="85"/>
      <c r="CV165" s="85"/>
      <c r="CW165" s="85"/>
      <c r="CX165" s="85"/>
      <c r="CY165" s="85"/>
      <c r="CZ165" s="85"/>
      <c r="DA165" s="85"/>
      <c r="DB165" s="85"/>
      <c r="DC165" s="85"/>
      <c r="DD165" s="85"/>
      <c r="DE165" s="85"/>
      <c r="DF165" s="85"/>
      <c r="DG165" s="85"/>
      <c r="DH165" s="85"/>
      <c r="DI165" s="85"/>
      <c r="DJ165" s="85"/>
      <c r="DK165" s="85"/>
      <c r="DL165" s="85"/>
      <c r="DM165" s="85"/>
      <c r="DN165" s="85"/>
      <c r="DO165" s="85"/>
      <c r="DP165" s="85"/>
      <c r="DQ165" s="85"/>
      <c r="DR165" s="85"/>
      <c r="DS165" s="85"/>
      <c r="DT165" s="85"/>
      <c r="DU165" s="85"/>
      <c r="DV165" s="85"/>
      <c r="DW165" s="85"/>
      <c r="DX165" s="85"/>
      <c r="DY165" s="85"/>
      <c r="DZ165" s="85"/>
      <c r="EA165" s="85"/>
      <c r="EB165" s="85"/>
      <c r="EC165" s="85"/>
      <c r="ED165" s="85"/>
      <c r="EE165" s="85"/>
      <c r="EF165" s="85"/>
      <c r="EG165" s="85"/>
      <c r="EH165" s="85"/>
      <c r="EI165" s="85"/>
      <c r="EJ165" s="85"/>
      <c r="EK165" s="85"/>
      <c r="EL165" s="85"/>
      <c r="EM165" s="85"/>
      <c r="EN165" s="85"/>
      <c r="EO165" s="85"/>
      <c r="EP165" s="85"/>
      <c r="EQ165" s="85"/>
      <c r="ER165" s="85"/>
      <c r="ES165" s="85"/>
      <c r="ET165" s="85"/>
      <c r="EU165" s="85"/>
      <c r="EV165" s="85"/>
      <c r="EW165" s="85"/>
      <c r="EX165" s="85"/>
      <c r="EY165" s="85"/>
      <c r="EZ165" s="85"/>
      <c r="FA165" s="85"/>
      <c r="FB165" s="85"/>
      <c r="FC165" s="85"/>
    </row>
    <row r="166" spans="25:159" x14ac:dyDescent="0.2"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  <c r="BP166" s="85"/>
      <c r="BQ166" s="85"/>
      <c r="BR166" s="85"/>
      <c r="BS166" s="85"/>
      <c r="BT166" s="85"/>
      <c r="BU166" s="85"/>
      <c r="BV166" s="85"/>
      <c r="BW166" s="85"/>
      <c r="BX166" s="85"/>
      <c r="BY166" s="85"/>
      <c r="BZ166" s="85"/>
      <c r="CA166" s="85"/>
      <c r="CB166" s="85"/>
      <c r="CC166" s="85"/>
      <c r="CD166" s="85"/>
      <c r="CE166" s="85"/>
      <c r="CF166" s="85"/>
      <c r="CG166" s="85"/>
      <c r="CH166" s="85"/>
      <c r="CI166" s="85"/>
      <c r="CJ166" s="85"/>
      <c r="CK166" s="85"/>
      <c r="CL166" s="85"/>
      <c r="CM166" s="85"/>
      <c r="CN166" s="85"/>
      <c r="CO166" s="85"/>
      <c r="CP166" s="85"/>
      <c r="CQ166" s="85"/>
      <c r="CR166" s="85"/>
      <c r="CS166" s="85"/>
      <c r="CT166" s="85"/>
      <c r="CU166" s="85"/>
      <c r="CV166" s="85"/>
      <c r="CW166" s="85"/>
      <c r="CX166" s="85"/>
      <c r="CY166" s="85"/>
      <c r="CZ166" s="85"/>
      <c r="DA166" s="85"/>
      <c r="DB166" s="85"/>
      <c r="DC166" s="85"/>
      <c r="DD166" s="85"/>
      <c r="DE166" s="85"/>
      <c r="DF166" s="85"/>
      <c r="DG166" s="85"/>
      <c r="DH166" s="85"/>
      <c r="DI166" s="85"/>
      <c r="DJ166" s="85"/>
      <c r="DK166" s="85"/>
      <c r="DL166" s="85"/>
      <c r="DM166" s="85"/>
      <c r="DN166" s="85"/>
      <c r="DO166" s="85"/>
      <c r="DP166" s="85"/>
      <c r="DQ166" s="85"/>
      <c r="DR166" s="85"/>
      <c r="DS166" s="85"/>
      <c r="DT166" s="85"/>
      <c r="DU166" s="85"/>
      <c r="DV166" s="85"/>
      <c r="DW166" s="85"/>
      <c r="DX166" s="85"/>
      <c r="DY166" s="85"/>
      <c r="DZ166" s="85"/>
      <c r="EA166" s="85"/>
      <c r="EB166" s="85"/>
      <c r="EC166" s="85"/>
      <c r="ED166" s="85"/>
      <c r="EE166" s="85"/>
      <c r="EF166" s="85"/>
      <c r="EG166" s="85"/>
      <c r="EH166" s="85"/>
      <c r="EI166" s="85"/>
      <c r="EJ166" s="85"/>
      <c r="EK166" s="85"/>
      <c r="EL166" s="85"/>
      <c r="EM166" s="85"/>
      <c r="EN166" s="85"/>
      <c r="EO166" s="85"/>
      <c r="EP166" s="85"/>
      <c r="EQ166" s="85"/>
      <c r="ER166" s="85"/>
      <c r="ES166" s="85"/>
      <c r="ET166" s="85"/>
      <c r="EU166" s="85"/>
      <c r="EV166" s="85"/>
      <c r="EW166" s="85"/>
      <c r="EX166" s="85"/>
      <c r="EY166" s="85"/>
      <c r="EZ166" s="85"/>
      <c r="FA166" s="85"/>
      <c r="FB166" s="85"/>
      <c r="FC166" s="85"/>
    </row>
    <row r="167" spans="25:159" x14ac:dyDescent="0.2"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85"/>
      <c r="BM167" s="85"/>
      <c r="BN167" s="85"/>
      <c r="BO167" s="85"/>
      <c r="BP167" s="85"/>
      <c r="BQ167" s="85"/>
      <c r="BR167" s="85"/>
      <c r="BS167" s="85"/>
      <c r="BT167" s="85"/>
      <c r="BU167" s="85"/>
      <c r="BV167" s="85"/>
      <c r="BW167" s="85"/>
      <c r="BX167" s="85"/>
      <c r="BY167" s="85"/>
      <c r="BZ167" s="85"/>
      <c r="CA167" s="85"/>
      <c r="CB167" s="85"/>
      <c r="CC167" s="85"/>
      <c r="CD167" s="85"/>
      <c r="CE167" s="85"/>
      <c r="CF167" s="85"/>
      <c r="CG167" s="85"/>
      <c r="CH167" s="85"/>
      <c r="CI167" s="85"/>
      <c r="CJ167" s="85"/>
      <c r="CK167" s="85"/>
      <c r="CL167" s="85"/>
      <c r="CM167" s="85"/>
      <c r="CN167" s="85"/>
      <c r="CO167" s="85"/>
      <c r="CP167" s="85"/>
      <c r="CQ167" s="85"/>
      <c r="CR167" s="85"/>
      <c r="CS167" s="85"/>
      <c r="CT167" s="85"/>
      <c r="CU167" s="85"/>
      <c r="CV167" s="85"/>
      <c r="CW167" s="85"/>
      <c r="CX167" s="85"/>
      <c r="CY167" s="85"/>
      <c r="CZ167" s="85"/>
      <c r="DA167" s="85"/>
      <c r="DB167" s="85"/>
      <c r="DC167" s="85"/>
      <c r="DD167" s="85"/>
      <c r="DE167" s="85"/>
      <c r="DF167" s="85"/>
      <c r="DG167" s="85"/>
      <c r="DH167" s="85"/>
      <c r="DI167" s="85"/>
      <c r="DJ167" s="85"/>
      <c r="DK167" s="85"/>
      <c r="DL167" s="85"/>
      <c r="DM167" s="85"/>
      <c r="DN167" s="85"/>
      <c r="DO167" s="85"/>
      <c r="DP167" s="85"/>
      <c r="DQ167" s="85"/>
      <c r="DR167" s="85"/>
      <c r="DS167" s="85"/>
      <c r="DT167" s="85"/>
      <c r="DU167" s="85"/>
      <c r="DV167" s="85"/>
      <c r="DW167" s="85"/>
      <c r="DX167" s="85"/>
      <c r="DY167" s="85"/>
      <c r="DZ167" s="85"/>
      <c r="EA167" s="85"/>
      <c r="EB167" s="85"/>
      <c r="EC167" s="85"/>
      <c r="ED167" s="85"/>
      <c r="EE167" s="85"/>
      <c r="EF167" s="85"/>
      <c r="EG167" s="85"/>
      <c r="EH167" s="85"/>
      <c r="EI167" s="85"/>
      <c r="EJ167" s="85"/>
      <c r="EK167" s="85"/>
      <c r="EL167" s="85"/>
      <c r="EM167" s="85"/>
      <c r="EN167" s="85"/>
      <c r="EO167" s="85"/>
      <c r="EP167" s="85"/>
      <c r="EQ167" s="85"/>
      <c r="ER167" s="85"/>
      <c r="ES167" s="85"/>
      <c r="ET167" s="85"/>
      <c r="EU167" s="85"/>
      <c r="EV167" s="85"/>
      <c r="EW167" s="85"/>
      <c r="EX167" s="85"/>
      <c r="EY167" s="85"/>
      <c r="EZ167" s="85"/>
      <c r="FA167" s="85"/>
      <c r="FB167" s="85"/>
      <c r="FC167" s="85"/>
    </row>
    <row r="168" spans="25:159" x14ac:dyDescent="0.2"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5"/>
      <c r="CA168" s="85"/>
      <c r="CB168" s="85"/>
      <c r="CC168" s="85"/>
      <c r="CD168" s="85"/>
      <c r="CE168" s="85"/>
      <c r="CF168" s="85"/>
      <c r="CG168" s="85"/>
      <c r="CH168" s="85"/>
      <c r="CI168" s="85"/>
      <c r="CJ168" s="85"/>
      <c r="CK168" s="85"/>
      <c r="CL168" s="85"/>
      <c r="CM168" s="85"/>
      <c r="CN168" s="85"/>
      <c r="CO168" s="85"/>
      <c r="CP168" s="85"/>
      <c r="CQ168" s="85"/>
      <c r="CR168" s="85"/>
      <c r="CS168" s="85"/>
      <c r="CT168" s="85"/>
      <c r="CU168" s="85"/>
      <c r="CV168" s="85"/>
      <c r="CW168" s="85"/>
      <c r="CX168" s="85"/>
      <c r="CY168" s="85"/>
      <c r="CZ168" s="85"/>
      <c r="DA168" s="85"/>
      <c r="DB168" s="85"/>
      <c r="DC168" s="85"/>
      <c r="DD168" s="85"/>
      <c r="DE168" s="85"/>
      <c r="DF168" s="85"/>
      <c r="DG168" s="85"/>
      <c r="DH168" s="85"/>
      <c r="DI168" s="85"/>
      <c r="DJ168" s="85"/>
      <c r="DK168" s="85"/>
      <c r="DL168" s="85"/>
      <c r="DM168" s="85"/>
      <c r="DN168" s="85"/>
      <c r="DO168" s="85"/>
      <c r="DP168" s="85"/>
      <c r="DQ168" s="85"/>
      <c r="DR168" s="85"/>
      <c r="DS168" s="85"/>
      <c r="DT168" s="85"/>
      <c r="DU168" s="85"/>
      <c r="DV168" s="85"/>
      <c r="DW168" s="85"/>
      <c r="DX168" s="85"/>
      <c r="DY168" s="85"/>
      <c r="DZ168" s="85"/>
      <c r="EA168" s="85"/>
      <c r="EB168" s="85"/>
      <c r="EC168" s="85"/>
      <c r="ED168" s="85"/>
      <c r="EE168" s="85"/>
      <c r="EF168" s="85"/>
      <c r="EG168" s="85"/>
      <c r="EH168" s="85"/>
      <c r="EI168" s="85"/>
      <c r="EJ168" s="85"/>
      <c r="EK168" s="85"/>
      <c r="EL168" s="85"/>
      <c r="EM168" s="85"/>
      <c r="EN168" s="85"/>
      <c r="EO168" s="85"/>
      <c r="EP168" s="85"/>
      <c r="EQ168" s="85"/>
      <c r="ER168" s="85"/>
      <c r="ES168" s="85"/>
      <c r="ET168" s="85"/>
      <c r="EU168" s="85"/>
      <c r="EV168" s="85"/>
      <c r="EW168" s="85"/>
      <c r="EX168" s="85"/>
      <c r="EY168" s="85"/>
      <c r="EZ168" s="85"/>
      <c r="FA168" s="85"/>
      <c r="FB168" s="85"/>
      <c r="FC168" s="85"/>
    </row>
    <row r="169" spans="25:159" x14ac:dyDescent="0.2"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  <c r="BX169" s="85"/>
      <c r="BY169" s="85"/>
      <c r="BZ169" s="85"/>
      <c r="CA169" s="85"/>
      <c r="CB169" s="85"/>
      <c r="CC169" s="85"/>
      <c r="CD169" s="85"/>
      <c r="CE169" s="85"/>
      <c r="CF169" s="85"/>
      <c r="CG169" s="85"/>
      <c r="CH169" s="85"/>
      <c r="CI169" s="85"/>
      <c r="CJ169" s="85"/>
      <c r="CK169" s="85"/>
      <c r="CL169" s="85"/>
      <c r="CM169" s="85"/>
      <c r="CN169" s="85"/>
      <c r="CO169" s="85"/>
      <c r="CP169" s="85"/>
      <c r="CQ169" s="85"/>
      <c r="CR169" s="85"/>
      <c r="CS169" s="85"/>
      <c r="CT169" s="85"/>
      <c r="CU169" s="85"/>
      <c r="CV169" s="85"/>
      <c r="CW169" s="85"/>
      <c r="CX169" s="85"/>
      <c r="CY169" s="85"/>
      <c r="CZ169" s="85"/>
      <c r="DA169" s="85"/>
      <c r="DB169" s="85"/>
      <c r="DC169" s="85"/>
      <c r="DD169" s="85"/>
      <c r="DE169" s="85"/>
      <c r="DF169" s="85"/>
      <c r="DG169" s="85"/>
      <c r="DH169" s="85"/>
      <c r="DI169" s="85"/>
      <c r="DJ169" s="85"/>
      <c r="DK169" s="85"/>
      <c r="DL169" s="85"/>
      <c r="DM169" s="85"/>
      <c r="DN169" s="85"/>
      <c r="DO169" s="85"/>
      <c r="DP169" s="85"/>
      <c r="DQ169" s="85"/>
      <c r="DR169" s="85"/>
      <c r="DS169" s="85"/>
      <c r="DT169" s="85"/>
      <c r="DU169" s="85"/>
      <c r="DV169" s="85"/>
      <c r="DW169" s="85"/>
      <c r="DX169" s="85"/>
      <c r="DY169" s="85"/>
      <c r="DZ169" s="85"/>
      <c r="EA169" s="85"/>
      <c r="EB169" s="85"/>
      <c r="EC169" s="85"/>
      <c r="ED169" s="85"/>
      <c r="EE169" s="85"/>
      <c r="EF169" s="85"/>
      <c r="EG169" s="85"/>
      <c r="EH169" s="85"/>
      <c r="EI169" s="85"/>
      <c r="EJ169" s="85"/>
      <c r="EK169" s="85"/>
      <c r="EL169" s="85"/>
      <c r="EM169" s="85"/>
      <c r="EN169" s="85"/>
      <c r="EO169" s="85"/>
      <c r="EP169" s="85"/>
      <c r="EQ169" s="85"/>
      <c r="ER169" s="85"/>
      <c r="ES169" s="85"/>
      <c r="ET169" s="85"/>
      <c r="EU169" s="85"/>
      <c r="EV169" s="85"/>
      <c r="EW169" s="85"/>
      <c r="EX169" s="85"/>
      <c r="EY169" s="85"/>
      <c r="EZ169" s="85"/>
      <c r="FA169" s="85"/>
      <c r="FB169" s="85"/>
      <c r="FC169" s="85"/>
    </row>
    <row r="170" spans="25:159" x14ac:dyDescent="0.2"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  <c r="BX170" s="85"/>
      <c r="BY170" s="85"/>
      <c r="BZ170" s="85"/>
      <c r="CA170" s="85"/>
      <c r="CB170" s="85"/>
      <c r="CC170" s="85"/>
      <c r="CD170" s="85"/>
      <c r="CE170" s="85"/>
      <c r="CF170" s="85"/>
      <c r="CG170" s="85"/>
      <c r="CH170" s="85"/>
      <c r="CI170" s="85"/>
      <c r="CJ170" s="85"/>
      <c r="CK170" s="85"/>
      <c r="CL170" s="85"/>
      <c r="CM170" s="85"/>
      <c r="CN170" s="85"/>
      <c r="CO170" s="85"/>
      <c r="CP170" s="85"/>
      <c r="CQ170" s="85"/>
      <c r="CR170" s="85"/>
      <c r="CS170" s="85"/>
      <c r="CT170" s="85"/>
      <c r="CU170" s="85"/>
      <c r="CV170" s="85"/>
      <c r="CW170" s="85"/>
      <c r="CX170" s="85"/>
      <c r="CY170" s="85"/>
      <c r="CZ170" s="85"/>
      <c r="DA170" s="85"/>
      <c r="DB170" s="85"/>
      <c r="DC170" s="85"/>
      <c r="DD170" s="85"/>
      <c r="DE170" s="85"/>
      <c r="DF170" s="85"/>
      <c r="DG170" s="85"/>
      <c r="DH170" s="85"/>
      <c r="DI170" s="85"/>
      <c r="DJ170" s="85"/>
      <c r="DK170" s="85"/>
      <c r="DL170" s="85"/>
      <c r="DM170" s="85"/>
      <c r="DN170" s="85"/>
      <c r="DO170" s="85"/>
      <c r="DP170" s="85"/>
      <c r="DQ170" s="85"/>
      <c r="DR170" s="85"/>
      <c r="DS170" s="85"/>
      <c r="DT170" s="85"/>
      <c r="DU170" s="85"/>
      <c r="DV170" s="85"/>
      <c r="DW170" s="85"/>
      <c r="DX170" s="85"/>
      <c r="DY170" s="85"/>
      <c r="DZ170" s="85"/>
      <c r="EA170" s="85"/>
      <c r="EB170" s="85"/>
      <c r="EC170" s="85"/>
      <c r="ED170" s="85"/>
      <c r="EE170" s="85"/>
      <c r="EF170" s="85"/>
      <c r="EG170" s="85"/>
      <c r="EH170" s="85"/>
      <c r="EI170" s="85"/>
      <c r="EJ170" s="85"/>
      <c r="EK170" s="85"/>
      <c r="EL170" s="85"/>
      <c r="EM170" s="85"/>
      <c r="EN170" s="85"/>
      <c r="EO170" s="85"/>
      <c r="EP170" s="85"/>
      <c r="EQ170" s="85"/>
      <c r="ER170" s="85"/>
      <c r="ES170" s="85"/>
      <c r="ET170" s="85"/>
      <c r="EU170" s="85"/>
      <c r="EV170" s="85"/>
      <c r="EW170" s="85"/>
      <c r="EX170" s="85"/>
      <c r="EY170" s="85"/>
      <c r="EZ170" s="85"/>
      <c r="FA170" s="85"/>
      <c r="FB170" s="85"/>
      <c r="FC170" s="85"/>
    </row>
    <row r="171" spans="25:159" x14ac:dyDescent="0.2"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5"/>
      <c r="BE171" s="85"/>
      <c r="BF171" s="85"/>
      <c r="BG171" s="85"/>
      <c r="BH171" s="85"/>
      <c r="BI171" s="85"/>
      <c r="BJ171" s="85"/>
      <c r="BK171" s="85"/>
      <c r="BL171" s="85"/>
      <c r="BM171" s="85"/>
      <c r="BN171" s="85"/>
      <c r="BO171" s="85"/>
      <c r="BP171" s="85"/>
      <c r="BQ171" s="85"/>
      <c r="BR171" s="85"/>
      <c r="BS171" s="85"/>
      <c r="BT171" s="85"/>
      <c r="BU171" s="85"/>
      <c r="BV171" s="85"/>
      <c r="BW171" s="85"/>
      <c r="BX171" s="85"/>
      <c r="BY171" s="85"/>
      <c r="BZ171" s="85"/>
      <c r="CA171" s="85"/>
      <c r="CB171" s="85"/>
      <c r="CC171" s="85"/>
      <c r="CD171" s="85"/>
      <c r="CE171" s="85"/>
      <c r="CF171" s="85"/>
      <c r="CG171" s="85"/>
      <c r="CH171" s="85"/>
      <c r="CI171" s="85"/>
      <c r="CJ171" s="85"/>
      <c r="CK171" s="85"/>
      <c r="CL171" s="85"/>
      <c r="CM171" s="85"/>
      <c r="CN171" s="85"/>
      <c r="CO171" s="85"/>
      <c r="CP171" s="85"/>
      <c r="CQ171" s="85"/>
      <c r="CR171" s="85"/>
      <c r="CS171" s="85"/>
      <c r="CT171" s="85"/>
      <c r="CU171" s="85"/>
      <c r="CV171" s="85"/>
      <c r="CW171" s="85"/>
      <c r="CX171" s="85"/>
      <c r="CY171" s="85"/>
      <c r="CZ171" s="85"/>
      <c r="DA171" s="85"/>
      <c r="DB171" s="85"/>
      <c r="DC171" s="85"/>
      <c r="DD171" s="85"/>
      <c r="DE171" s="85"/>
      <c r="DF171" s="85"/>
      <c r="DG171" s="85"/>
      <c r="DH171" s="85"/>
      <c r="DI171" s="85"/>
      <c r="DJ171" s="85"/>
      <c r="DK171" s="85"/>
      <c r="DL171" s="85"/>
      <c r="DM171" s="85"/>
      <c r="DN171" s="85"/>
      <c r="DO171" s="85"/>
      <c r="DP171" s="85"/>
      <c r="DQ171" s="85"/>
      <c r="DR171" s="85"/>
      <c r="DS171" s="85"/>
      <c r="DT171" s="85"/>
      <c r="DU171" s="85"/>
      <c r="DV171" s="85"/>
      <c r="DW171" s="85"/>
      <c r="DX171" s="85"/>
      <c r="DY171" s="85"/>
      <c r="DZ171" s="85"/>
      <c r="EA171" s="85"/>
      <c r="EB171" s="85"/>
      <c r="EC171" s="85"/>
      <c r="ED171" s="85"/>
      <c r="EE171" s="85"/>
      <c r="EF171" s="85"/>
      <c r="EG171" s="85"/>
      <c r="EH171" s="85"/>
      <c r="EI171" s="85"/>
      <c r="EJ171" s="85"/>
      <c r="EK171" s="85"/>
      <c r="EL171" s="85"/>
      <c r="EM171" s="85"/>
      <c r="EN171" s="85"/>
      <c r="EO171" s="85"/>
      <c r="EP171" s="85"/>
      <c r="EQ171" s="85"/>
      <c r="ER171" s="85"/>
      <c r="ES171" s="85"/>
      <c r="ET171" s="85"/>
      <c r="EU171" s="85"/>
      <c r="EV171" s="85"/>
      <c r="EW171" s="85"/>
      <c r="EX171" s="85"/>
      <c r="EY171" s="85"/>
      <c r="EZ171" s="85"/>
      <c r="FA171" s="85"/>
      <c r="FB171" s="85"/>
      <c r="FC171" s="85"/>
    </row>
    <row r="172" spans="25:159" x14ac:dyDescent="0.2"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  <c r="BX172" s="85"/>
      <c r="BY172" s="85"/>
      <c r="BZ172" s="85"/>
      <c r="CA172" s="85"/>
      <c r="CB172" s="85"/>
      <c r="CC172" s="85"/>
      <c r="CD172" s="85"/>
      <c r="CE172" s="85"/>
      <c r="CF172" s="85"/>
      <c r="CG172" s="85"/>
      <c r="CH172" s="85"/>
      <c r="CI172" s="85"/>
      <c r="CJ172" s="85"/>
      <c r="CK172" s="85"/>
      <c r="CL172" s="85"/>
      <c r="CM172" s="85"/>
      <c r="CN172" s="85"/>
      <c r="CO172" s="85"/>
      <c r="CP172" s="85"/>
      <c r="CQ172" s="85"/>
      <c r="CR172" s="85"/>
      <c r="CS172" s="85"/>
      <c r="CT172" s="85"/>
      <c r="CU172" s="85"/>
      <c r="CV172" s="85"/>
      <c r="CW172" s="85"/>
      <c r="CX172" s="85"/>
      <c r="CY172" s="85"/>
      <c r="CZ172" s="85"/>
      <c r="DA172" s="85"/>
      <c r="DB172" s="85"/>
      <c r="DC172" s="85"/>
      <c r="DD172" s="85"/>
      <c r="DE172" s="85"/>
      <c r="DF172" s="85"/>
      <c r="DG172" s="85"/>
      <c r="DH172" s="85"/>
      <c r="DI172" s="85"/>
      <c r="DJ172" s="85"/>
      <c r="DK172" s="85"/>
      <c r="DL172" s="85"/>
      <c r="DM172" s="85"/>
      <c r="DN172" s="85"/>
      <c r="DO172" s="85"/>
      <c r="DP172" s="85"/>
      <c r="DQ172" s="85"/>
      <c r="DR172" s="85"/>
      <c r="DS172" s="85"/>
      <c r="DT172" s="85"/>
      <c r="DU172" s="85"/>
      <c r="DV172" s="85"/>
      <c r="DW172" s="85"/>
      <c r="DX172" s="85"/>
      <c r="DY172" s="85"/>
      <c r="DZ172" s="85"/>
      <c r="EA172" s="85"/>
      <c r="EB172" s="85"/>
      <c r="EC172" s="85"/>
      <c r="ED172" s="85"/>
      <c r="EE172" s="85"/>
      <c r="EF172" s="85"/>
      <c r="EG172" s="85"/>
      <c r="EH172" s="85"/>
      <c r="EI172" s="85"/>
      <c r="EJ172" s="85"/>
      <c r="EK172" s="85"/>
      <c r="EL172" s="85"/>
      <c r="EM172" s="85"/>
      <c r="EN172" s="85"/>
      <c r="EO172" s="85"/>
      <c r="EP172" s="85"/>
      <c r="EQ172" s="85"/>
      <c r="ER172" s="85"/>
      <c r="ES172" s="85"/>
      <c r="ET172" s="85"/>
      <c r="EU172" s="85"/>
      <c r="EV172" s="85"/>
      <c r="EW172" s="85"/>
      <c r="EX172" s="85"/>
      <c r="EY172" s="85"/>
      <c r="EZ172" s="85"/>
      <c r="FA172" s="85"/>
      <c r="FB172" s="85"/>
      <c r="FC172" s="85"/>
    </row>
    <row r="173" spans="25:159" x14ac:dyDescent="0.2"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  <c r="BX173" s="85"/>
      <c r="BY173" s="85"/>
      <c r="BZ173" s="85"/>
      <c r="CA173" s="85"/>
      <c r="CB173" s="85"/>
      <c r="CC173" s="85"/>
      <c r="CD173" s="85"/>
      <c r="CE173" s="85"/>
      <c r="CF173" s="85"/>
      <c r="CG173" s="85"/>
      <c r="CH173" s="85"/>
      <c r="CI173" s="85"/>
      <c r="CJ173" s="85"/>
      <c r="CK173" s="85"/>
      <c r="CL173" s="85"/>
      <c r="CM173" s="85"/>
      <c r="CN173" s="85"/>
      <c r="CO173" s="85"/>
      <c r="CP173" s="85"/>
      <c r="CQ173" s="85"/>
      <c r="CR173" s="85"/>
      <c r="CS173" s="85"/>
      <c r="CT173" s="85"/>
      <c r="CU173" s="85"/>
      <c r="CV173" s="85"/>
      <c r="CW173" s="85"/>
      <c r="CX173" s="85"/>
      <c r="CY173" s="85"/>
      <c r="CZ173" s="85"/>
      <c r="DA173" s="85"/>
      <c r="DB173" s="85"/>
      <c r="DC173" s="85"/>
      <c r="DD173" s="85"/>
      <c r="DE173" s="85"/>
      <c r="DF173" s="85"/>
      <c r="DG173" s="85"/>
      <c r="DH173" s="85"/>
      <c r="DI173" s="85"/>
      <c r="DJ173" s="85"/>
      <c r="DK173" s="85"/>
      <c r="DL173" s="85"/>
      <c r="DM173" s="85"/>
      <c r="DN173" s="85"/>
      <c r="DO173" s="85"/>
      <c r="DP173" s="85"/>
      <c r="DQ173" s="85"/>
      <c r="DR173" s="85"/>
      <c r="DS173" s="85"/>
      <c r="DT173" s="85"/>
      <c r="DU173" s="85"/>
      <c r="DV173" s="85"/>
      <c r="DW173" s="85"/>
      <c r="DX173" s="85"/>
      <c r="DY173" s="85"/>
      <c r="DZ173" s="85"/>
      <c r="EA173" s="85"/>
      <c r="EB173" s="85"/>
      <c r="EC173" s="85"/>
      <c r="ED173" s="85"/>
      <c r="EE173" s="85"/>
      <c r="EF173" s="85"/>
      <c r="EG173" s="85"/>
      <c r="EH173" s="85"/>
      <c r="EI173" s="85"/>
      <c r="EJ173" s="85"/>
      <c r="EK173" s="85"/>
      <c r="EL173" s="85"/>
      <c r="EM173" s="85"/>
      <c r="EN173" s="85"/>
      <c r="EO173" s="85"/>
      <c r="EP173" s="85"/>
      <c r="EQ173" s="85"/>
      <c r="ER173" s="85"/>
      <c r="ES173" s="85"/>
      <c r="ET173" s="85"/>
      <c r="EU173" s="85"/>
      <c r="EV173" s="85"/>
      <c r="EW173" s="85"/>
      <c r="EX173" s="85"/>
      <c r="EY173" s="85"/>
      <c r="EZ173" s="85"/>
      <c r="FA173" s="85"/>
      <c r="FB173" s="85"/>
      <c r="FC173" s="85"/>
    </row>
    <row r="174" spans="25:159" x14ac:dyDescent="0.2"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85"/>
      <c r="BG174" s="85"/>
      <c r="BH174" s="85"/>
      <c r="BI174" s="85"/>
      <c r="BJ174" s="85"/>
      <c r="BK174" s="85"/>
      <c r="BL174" s="85"/>
      <c r="BM174" s="85"/>
      <c r="BN174" s="85"/>
      <c r="BO174" s="85"/>
      <c r="BP174" s="85"/>
      <c r="BQ174" s="85"/>
      <c r="BR174" s="85"/>
      <c r="BS174" s="85"/>
      <c r="BT174" s="85"/>
      <c r="BU174" s="85"/>
      <c r="BV174" s="85"/>
      <c r="BW174" s="85"/>
      <c r="BX174" s="85"/>
      <c r="BY174" s="85"/>
      <c r="BZ174" s="85"/>
      <c r="CA174" s="85"/>
      <c r="CB174" s="85"/>
      <c r="CC174" s="85"/>
      <c r="CD174" s="85"/>
      <c r="CE174" s="85"/>
      <c r="CF174" s="85"/>
      <c r="CG174" s="85"/>
      <c r="CH174" s="85"/>
      <c r="CI174" s="85"/>
      <c r="CJ174" s="85"/>
      <c r="CK174" s="85"/>
      <c r="CL174" s="85"/>
      <c r="CM174" s="85"/>
      <c r="CN174" s="85"/>
      <c r="CO174" s="85"/>
      <c r="CP174" s="85"/>
      <c r="CQ174" s="85"/>
      <c r="CR174" s="85"/>
      <c r="CS174" s="85"/>
      <c r="CT174" s="85"/>
      <c r="CU174" s="85"/>
      <c r="CV174" s="85"/>
      <c r="CW174" s="85"/>
      <c r="CX174" s="85"/>
      <c r="CY174" s="85"/>
      <c r="CZ174" s="85"/>
      <c r="DA174" s="85"/>
      <c r="DB174" s="85"/>
      <c r="DC174" s="85"/>
      <c r="DD174" s="85"/>
      <c r="DE174" s="85"/>
      <c r="DF174" s="85"/>
      <c r="DG174" s="85"/>
      <c r="DH174" s="85"/>
      <c r="DI174" s="85"/>
      <c r="DJ174" s="85"/>
      <c r="DK174" s="85"/>
      <c r="DL174" s="85"/>
      <c r="DM174" s="85"/>
      <c r="DN174" s="85"/>
      <c r="DO174" s="85"/>
      <c r="DP174" s="85"/>
      <c r="DQ174" s="85"/>
      <c r="DR174" s="85"/>
      <c r="DS174" s="85"/>
      <c r="DT174" s="85"/>
      <c r="DU174" s="85"/>
      <c r="DV174" s="85"/>
      <c r="DW174" s="85"/>
      <c r="DX174" s="85"/>
      <c r="DY174" s="85"/>
      <c r="DZ174" s="85"/>
      <c r="EA174" s="85"/>
      <c r="EB174" s="85"/>
      <c r="EC174" s="85"/>
      <c r="ED174" s="85"/>
      <c r="EE174" s="85"/>
      <c r="EF174" s="85"/>
      <c r="EG174" s="85"/>
      <c r="EH174" s="85"/>
      <c r="EI174" s="85"/>
      <c r="EJ174" s="85"/>
      <c r="EK174" s="85"/>
      <c r="EL174" s="85"/>
      <c r="EM174" s="85"/>
      <c r="EN174" s="85"/>
      <c r="EO174" s="85"/>
      <c r="EP174" s="85"/>
      <c r="EQ174" s="85"/>
      <c r="ER174" s="85"/>
      <c r="ES174" s="85"/>
      <c r="ET174" s="85"/>
      <c r="EU174" s="85"/>
      <c r="EV174" s="85"/>
      <c r="EW174" s="85"/>
      <c r="EX174" s="85"/>
      <c r="EY174" s="85"/>
      <c r="EZ174" s="85"/>
      <c r="FA174" s="85"/>
      <c r="FB174" s="85"/>
      <c r="FC174" s="85"/>
    </row>
    <row r="175" spans="25:159" x14ac:dyDescent="0.2"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  <c r="BX175" s="85"/>
      <c r="BY175" s="85"/>
      <c r="BZ175" s="85"/>
      <c r="CA175" s="85"/>
      <c r="CB175" s="85"/>
      <c r="CC175" s="85"/>
      <c r="CD175" s="85"/>
      <c r="CE175" s="85"/>
      <c r="CF175" s="85"/>
      <c r="CG175" s="85"/>
      <c r="CH175" s="85"/>
      <c r="CI175" s="85"/>
      <c r="CJ175" s="85"/>
      <c r="CK175" s="85"/>
      <c r="CL175" s="85"/>
      <c r="CM175" s="85"/>
      <c r="CN175" s="85"/>
      <c r="CO175" s="85"/>
      <c r="CP175" s="85"/>
      <c r="CQ175" s="85"/>
      <c r="CR175" s="85"/>
      <c r="CS175" s="85"/>
      <c r="CT175" s="85"/>
      <c r="CU175" s="85"/>
      <c r="CV175" s="85"/>
      <c r="CW175" s="85"/>
      <c r="CX175" s="85"/>
      <c r="CY175" s="85"/>
      <c r="CZ175" s="85"/>
      <c r="DA175" s="85"/>
      <c r="DB175" s="85"/>
      <c r="DC175" s="85"/>
      <c r="DD175" s="85"/>
      <c r="DE175" s="85"/>
      <c r="DF175" s="85"/>
      <c r="DG175" s="85"/>
      <c r="DH175" s="85"/>
      <c r="DI175" s="85"/>
      <c r="DJ175" s="85"/>
      <c r="DK175" s="85"/>
      <c r="DL175" s="85"/>
      <c r="DM175" s="85"/>
      <c r="DN175" s="85"/>
      <c r="DO175" s="85"/>
      <c r="DP175" s="85"/>
      <c r="DQ175" s="85"/>
      <c r="DR175" s="85"/>
      <c r="DS175" s="85"/>
      <c r="DT175" s="85"/>
      <c r="DU175" s="85"/>
      <c r="DV175" s="85"/>
      <c r="DW175" s="85"/>
      <c r="DX175" s="85"/>
      <c r="DY175" s="85"/>
      <c r="DZ175" s="85"/>
      <c r="EA175" s="85"/>
      <c r="EB175" s="85"/>
      <c r="EC175" s="85"/>
      <c r="ED175" s="85"/>
      <c r="EE175" s="85"/>
      <c r="EF175" s="85"/>
      <c r="EG175" s="85"/>
      <c r="EH175" s="85"/>
      <c r="EI175" s="85"/>
      <c r="EJ175" s="85"/>
      <c r="EK175" s="85"/>
      <c r="EL175" s="85"/>
      <c r="EM175" s="85"/>
      <c r="EN175" s="85"/>
      <c r="EO175" s="85"/>
      <c r="EP175" s="85"/>
      <c r="EQ175" s="85"/>
      <c r="ER175" s="85"/>
      <c r="ES175" s="85"/>
      <c r="ET175" s="85"/>
      <c r="EU175" s="85"/>
      <c r="EV175" s="85"/>
      <c r="EW175" s="85"/>
      <c r="EX175" s="85"/>
      <c r="EY175" s="85"/>
      <c r="EZ175" s="85"/>
      <c r="FA175" s="85"/>
      <c r="FB175" s="85"/>
      <c r="FC175" s="85"/>
    </row>
    <row r="176" spans="25:159" x14ac:dyDescent="0.2"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85"/>
      <c r="BG176" s="85"/>
      <c r="BH176" s="85"/>
      <c r="BI176" s="85"/>
      <c r="BJ176" s="85"/>
      <c r="BK176" s="85"/>
      <c r="BL176" s="85"/>
      <c r="BM176" s="85"/>
      <c r="BN176" s="85"/>
      <c r="BO176" s="85"/>
      <c r="BP176" s="85"/>
      <c r="BQ176" s="85"/>
      <c r="BR176" s="85"/>
      <c r="BS176" s="85"/>
      <c r="BT176" s="85"/>
      <c r="BU176" s="85"/>
      <c r="BV176" s="85"/>
      <c r="BW176" s="85"/>
      <c r="BX176" s="85"/>
      <c r="BY176" s="85"/>
      <c r="BZ176" s="85"/>
      <c r="CA176" s="85"/>
      <c r="CB176" s="85"/>
      <c r="CC176" s="85"/>
      <c r="CD176" s="85"/>
      <c r="CE176" s="85"/>
      <c r="CF176" s="85"/>
      <c r="CG176" s="85"/>
      <c r="CH176" s="85"/>
      <c r="CI176" s="85"/>
      <c r="CJ176" s="85"/>
      <c r="CK176" s="85"/>
      <c r="CL176" s="85"/>
      <c r="CM176" s="85"/>
      <c r="CN176" s="85"/>
      <c r="CO176" s="85"/>
      <c r="CP176" s="85"/>
      <c r="CQ176" s="85"/>
      <c r="CR176" s="85"/>
      <c r="CS176" s="85"/>
      <c r="CT176" s="85"/>
      <c r="CU176" s="85"/>
      <c r="CV176" s="85"/>
      <c r="CW176" s="85"/>
      <c r="CX176" s="85"/>
      <c r="CY176" s="85"/>
      <c r="CZ176" s="85"/>
      <c r="DA176" s="85"/>
      <c r="DB176" s="85"/>
      <c r="DC176" s="85"/>
      <c r="DD176" s="85"/>
      <c r="DE176" s="85"/>
      <c r="DF176" s="85"/>
      <c r="DG176" s="85"/>
      <c r="DH176" s="85"/>
      <c r="DI176" s="85"/>
      <c r="DJ176" s="85"/>
      <c r="DK176" s="85"/>
      <c r="DL176" s="85"/>
      <c r="DM176" s="85"/>
      <c r="DN176" s="85"/>
      <c r="DO176" s="85"/>
      <c r="DP176" s="85"/>
      <c r="DQ176" s="85"/>
      <c r="DR176" s="85"/>
      <c r="DS176" s="85"/>
      <c r="DT176" s="85"/>
      <c r="DU176" s="85"/>
      <c r="DV176" s="85"/>
      <c r="DW176" s="85"/>
      <c r="DX176" s="85"/>
      <c r="DY176" s="85"/>
      <c r="DZ176" s="85"/>
      <c r="EA176" s="85"/>
      <c r="EB176" s="85"/>
      <c r="EC176" s="85"/>
      <c r="ED176" s="85"/>
      <c r="EE176" s="85"/>
      <c r="EF176" s="85"/>
      <c r="EG176" s="85"/>
      <c r="EH176" s="85"/>
      <c r="EI176" s="85"/>
      <c r="EJ176" s="85"/>
      <c r="EK176" s="85"/>
      <c r="EL176" s="85"/>
      <c r="EM176" s="85"/>
      <c r="EN176" s="85"/>
      <c r="EO176" s="85"/>
      <c r="EP176" s="85"/>
      <c r="EQ176" s="85"/>
      <c r="ER176" s="85"/>
      <c r="ES176" s="85"/>
      <c r="ET176" s="85"/>
      <c r="EU176" s="85"/>
      <c r="EV176" s="85"/>
      <c r="EW176" s="85"/>
      <c r="EX176" s="85"/>
      <c r="EY176" s="85"/>
      <c r="EZ176" s="85"/>
      <c r="FA176" s="85"/>
      <c r="FB176" s="85"/>
      <c r="FC176" s="85"/>
    </row>
    <row r="177" spans="25:159" x14ac:dyDescent="0.2"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5"/>
      <c r="CH177" s="85"/>
      <c r="CI177" s="85"/>
      <c r="CJ177" s="85"/>
      <c r="CK177" s="85"/>
      <c r="CL177" s="85"/>
      <c r="CM177" s="85"/>
      <c r="CN177" s="85"/>
      <c r="CO177" s="85"/>
      <c r="CP177" s="85"/>
      <c r="CQ177" s="85"/>
      <c r="CR177" s="85"/>
      <c r="CS177" s="85"/>
      <c r="CT177" s="85"/>
      <c r="CU177" s="85"/>
      <c r="CV177" s="85"/>
      <c r="CW177" s="85"/>
      <c r="CX177" s="85"/>
      <c r="CY177" s="85"/>
      <c r="CZ177" s="85"/>
      <c r="DA177" s="85"/>
      <c r="DB177" s="85"/>
      <c r="DC177" s="85"/>
      <c r="DD177" s="85"/>
      <c r="DE177" s="85"/>
      <c r="DF177" s="85"/>
      <c r="DG177" s="85"/>
      <c r="DH177" s="85"/>
      <c r="DI177" s="85"/>
      <c r="DJ177" s="85"/>
      <c r="DK177" s="85"/>
      <c r="DL177" s="85"/>
      <c r="DM177" s="85"/>
      <c r="DN177" s="85"/>
      <c r="DO177" s="85"/>
      <c r="DP177" s="85"/>
      <c r="DQ177" s="85"/>
      <c r="DR177" s="85"/>
      <c r="DS177" s="85"/>
      <c r="DT177" s="85"/>
      <c r="DU177" s="85"/>
      <c r="DV177" s="85"/>
      <c r="DW177" s="85"/>
      <c r="DX177" s="85"/>
      <c r="DY177" s="85"/>
      <c r="DZ177" s="85"/>
      <c r="EA177" s="85"/>
      <c r="EB177" s="85"/>
      <c r="EC177" s="85"/>
      <c r="ED177" s="85"/>
      <c r="EE177" s="85"/>
      <c r="EF177" s="85"/>
      <c r="EG177" s="85"/>
      <c r="EH177" s="85"/>
      <c r="EI177" s="85"/>
      <c r="EJ177" s="85"/>
      <c r="EK177" s="85"/>
      <c r="EL177" s="85"/>
      <c r="EM177" s="85"/>
      <c r="EN177" s="85"/>
      <c r="EO177" s="85"/>
      <c r="EP177" s="85"/>
      <c r="EQ177" s="85"/>
      <c r="ER177" s="85"/>
      <c r="ES177" s="85"/>
      <c r="ET177" s="85"/>
      <c r="EU177" s="85"/>
      <c r="EV177" s="85"/>
      <c r="EW177" s="85"/>
      <c r="EX177" s="85"/>
      <c r="EY177" s="85"/>
      <c r="EZ177" s="85"/>
      <c r="FA177" s="85"/>
      <c r="FB177" s="85"/>
      <c r="FC177" s="85"/>
    </row>
    <row r="178" spans="25:159" x14ac:dyDescent="0.2"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  <c r="BP178" s="85"/>
      <c r="BQ178" s="85"/>
      <c r="BR178" s="85"/>
      <c r="BS178" s="85"/>
      <c r="BT178" s="85"/>
      <c r="BU178" s="85"/>
      <c r="BV178" s="85"/>
      <c r="BW178" s="85"/>
      <c r="BX178" s="85"/>
      <c r="BY178" s="85"/>
      <c r="BZ178" s="85"/>
      <c r="CA178" s="85"/>
      <c r="CB178" s="85"/>
      <c r="CC178" s="85"/>
      <c r="CD178" s="85"/>
      <c r="CE178" s="85"/>
      <c r="CF178" s="85"/>
      <c r="CG178" s="85"/>
      <c r="CH178" s="85"/>
      <c r="CI178" s="85"/>
      <c r="CJ178" s="85"/>
      <c r="CK178" s="85"/>
      <c r="CL178" s="85"/>
      <c r="CM178" s="85"/>
      <c r="CN178" s="85"/>
      <c r="CO178" s="85"/>
      <c r="CP178" s="85"/>
      <c r="CQ178" s="85"/>
      <c r="CR178" s="85"/>
      <c r="CS178" s="85"/>
      <c r="CT178" s="85"/>
      <c r="CU178" s="85"/>
      <c r="CV178" s="85"/>
      <c r="CW178" s="85"/>
      <c r="CX178" s="85"/>
      <c r="CY178" s="85"/>
      <c r="CZ178" s="85"/>
      <c r="DA178" s="85"/>
      <c r="DB178" s="85"/>
      <c r="DC178" s="85"/>
      <c r="DD178" s="85"/>
      <c r="DE178" s="85"/>
      <c r="DF178" s="85"/>
      <c r="DG178" s="85"/>
      <c r="DH178" s="85"/>
      <c r="DI178" s="85"/>
      <c r="DJ178" s="85"/>
      <c r="DK178" s="85"/>
      <c r="DL178" s="85"/>
      <c r="DM178" s="85"/>
      <c r="DN178" s="85"/>
      <c r="DO178" s="85"/>
      <c r="DP178" s="85"/>
      <c r="DQ178" s="85"/>
      <c r="DR178" s="85"/>
      <c r="DS178" s="85"/>
      <c r="DT178" s="85"/>
      <c r="DU178" s="85"/>
      <c r="DV178" s="85"/>
      <c r="DW178" s="85"/>
      <c r="DX178" s="85"/>
      <c r="DY178" s="85"/>
      <c r="DZ178" s="85"/>
      <c r="EA178" s="85"/>
      <c r="EB178" s="85"/>
      <c r="EC178" s="85"/>
      <c r="ED178" s="85"/>
      <c r="EE178" s="85"/>
      <c r="EF178" s="85"/>
      <c r="EG178" s="85"/>
      <c r="EH178" s="85"/>
      <c r="EI178" s="85"/>
      <c r="EJ178" s="85"/>
      <c r="EK178" s="85"/>
      <c r="EL178" s="85"/>
      <c r="EM178" s="85"/>
      <c r="EN178" s="85"/>
      <c r="EO178" s="85"/>
      <c r="EP178" s="85"/>
      <c r="EQ178" s="85"/>
      <c r="ER178" s="85"/>
      <c r="ES178" s="85"/>
      <c r="ET178" s="85"/>
      <c r="EU178" s="85"/>
      <c r="EV178" s="85"/>
      <c r="EW178" s="85"/>
      <c r="EX178" s="85"/>
      <c r="EY178" s="85"/>
      <c r="EZ178" s="85"/>
      <c r="FA178" s="85"/>
      <c r="FB178" s="85"/>
      <c r="FC178" s="85"/>
    </row>
    <row r="179" spans="25:159" x14ac:dyDescent="0.2"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  <c r="BX179" s="85"/>
      <c r="BY179" s="85"/>
      <c r="BZ179" s="85"/>
      <c r="CA179" s="85"/>
      <c r="CB179" s="85"/>
      <c r="CC179" s="85"/>
      <c r="CD179" s="85"/>
      <c r="CE179" s="85"/>
      <c r="CF179" s="85"/>
      <c r="CG179" s="85"/>
      <c r="CH179" s="85"/>
      <c r="CI179" s="85"/>
      <c r="CJ179" s="85"/>
      <c r="CK179" s="85"/>
      <c r="CL179" s="85"/>
      <c r="CM179" s="85"/>
      <c r="CN179" s="85"/>
      <c r="CO179" s="85"/>
      <c r="CP179" s="85"/>
      <c r="CQ179" s="85"/>
      <c r="CR179" s="85"/>
      <c r="CS179" s="85"/>
      <c r="CT179" s="85"/>
      <c r="CU179" s="85"/>
      <c r="CV179" s="85"/>
      <c r="CW179" s="85"/>
      <c r="CX179" s="85"/>
      <c r="CY179" s="85"/>
      <c r="CZ179" s="85"/>
      <c r="DA179" s="85"/>
      <c r="DB179" s="85"/>
      <c r="DC179" s="85"/>
      <c r="DD179" s="85"/>
      <c r="DE179" s="85"/>
      <c r="DF179" s="85"/>
      <c r="DG179" s="85"/>
      <c r="DH179" s="85"/>
      <c r="DI179" s="85"/>
      <c r="DJ179" s="85"/>
      <c r="DK179" s="85"/>
      <c r="DL179" s="85"/>
      <c r="DM179" s="85"/>
      <c r="DN179" s="85"/>
      <c r="DO179" s="85"/>
      <c r="DP179" s="85"/>
      <c r="DQ179" s="85"/>
      <c r="DR179" s="85"/>
      <c r="DS179" s="85"/>
      <c r="DT179" s="85"/>
      <c r="DU179" s="85"/>
      <c r="DV179" s="85"/>
      <c r="DW179" s="85"/>
      <c r="DX179" s="85"/>
      <c r="DY179" s="85"/>
      <c r="DZ179" s="85"/>
      <c r="EA179" s="85"/>
      <c r="EB179" s="85"/>
      <c r="EC179" s="85"/>
      <c r="ED179" s="85"/>
      <c r="EE179" s="85"/>
      <c r="EF179" s="85"/>
      <c r="EG179" s="85"/>
      <c r="EH179" s="85"/>
      <c r="EI179" s="85"/>
      <c r="EJ179" s="85"/>
      <c r="EK179" s="85"/>
      <c r="EL179" s="85"/>
      <c r="EM179" s="85"/>
      <c r="EN179" s="85"/>
      <c r="EO179" s="85"/>
      <c r="EP179" s="85"/>
      <c r="EQ179" s="85"/>
      <c r="ER179" s="85"/>
      <c r="ES179" s="85"/>
      <c r="ET179" s="85"/>
      <c r="EU179" s="85"/>
      <c r="EV179" s="85"/>
      <c r="EW179" s="85"/>
      <c r="EX179" s="85"/>
      <c r="EY179" s="85"/>
      <c r="EZ179" s="85"/>
      <c r="FA179" s="85"/>
      <c r="FB179" s="85"/>
      <c r="FC179" s="85"/>
    </row>
    <row r="180" spans="25:159" x14ac:dyDescent="0.2"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  <c r="BP180" s="85"/>
      <c r="BQ180" s="85"/>
      <c r="BR180" s="85"/>
      <c r="BS180" s="85"/>
      <c r="BT180" s="85"/>
      <c r="BU180" s="85"/>
      <c r="BV180" s="85"/>
      <c r="BW180" s="85"/>
      <c r="BX180" s="85"/>
      <c r="BY180" s="85"/>
      <c r="BZ180" s="85"/>
      <c r="CA180" s="85"/>
      <c r="CB180" s="85"/>
      <c r="CC180" s="85"/>
      <c r="CD180" s="85"/>
      <c r="CE180" s="85"/>
      <c r="CF180" s="85"/>
      <c r="CG180" s="85"/>
      <c r="CH180" s="85"/>
      <c r="CI180" s="85"/>
      <c r="CJ180" s="85"/>
      <c r="CK180" s="85"/>
      <c r="CL180" s="85"/>
      <c r="CM180" s="85"/>
      <c r="CN180" s="85"/>
      <c r="CO180" s="85"/>
      <c r="CP180" s="85"/>
      <c r="CQ180" s="85"/>
      <c r="CR180" s="85"/>
      <c r="CS180" s="85"/>
      <c r="CT180" s="85"/>
      <c r="CU180" s="85"/>
      <c r="CV180" s="85"/>
      <c r="CW180" s="85"/>
      <c r="CX180" s="85"/>
      <c r="CY180" s="85"/>
      <c r="CZ180" s="85"/>
      <c r="DA180" s="85"/>
      <c r="DB180" s="85"/>
      <c r="DC180" s="85"/>
      <c r="DD180" s="85"/>
      <c r="DE180" s="85"/>
      <c r="DF180" s="85"/>
      <c r="DG180" s="85"/>
      <c r="DH180" s="85"/>
      <c r="DI180" s="85"/>
      <c r="DJ180" s="85"/>
      <c r="DK180" s="85"/>
      <c r="DL180" s="85"/>
      <c r="DM180" s="85"/>
      <c r="DN180" s="85"/>
      <c r="DO180" s="85"/>
      <c r="DP180" s="85"/>
      <c r="DQ180" s="85"/>
      <c r="DR180" s="85"/>
      <c r="DS180" s="85"/>
      <c r="DT180" s="85"/>
      <c r="DU180" s="85"/>
      <c r="DV180" s="85"/>
      <c r="DW180" s="85"/>
      <c r="DX180" s="85"/>
      <c r="DY180" s="85"/>
      <c r="DZ180" s="85"/>
      <c r="EA180" s="85"/>
      <c r="EB180" s="85"/>
      <c r="EC180" s="85"/>
      <c r="ED180" s="85"/>
      <c r="EE180" s="85"/>
      <c r="EF180" s="85"/>
      <c r="EG180" s="85"/>
      <c r="EH180" s="85"/>
      <c r="EI180" s="85"/>
      <c r="EJ180" s="85"/>
      <c r="EK180" s="85"/>
      <c r="EL180" s="85"/>
      <c r="EM180" s="85"/>
      <c r="EN180" s="85"/>
      <c r="EO180" s="85"/>
      <c r="EP180" s="85"/>
      <c r="EQ180" s="85"/>
      <c r="ER180" s="85"/>
      <c r="ES180" s="85"/>
      <c r="ET180" s="85"/>
      <c r="EU180" s="85"/>
      <c r="EV180" s="85"/>
      <c r="EW180" s="85"/>
      <c r="EX180" s="85"/>
      <c r="EY180" s="85"/>
      <c r="EZ180" s="85"/>
      <c r="FA180" s="85"/>
      <c r="FB180" s="85"/>
      <c r="FC180" s="85"/>
    </row>
    <row r="181" spans="25:159" x14ac:dyDescent="0.2"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85"/>
      <c r="BV181" s="85"/>
      <c r="BW181" s="85"/>
      <c r="BX181" s="85"/>
      <c r="BY181" s="85"/>
      <c r="BZ181" s="85"/>
      <c r="CA181" s="85"/>
      <c r="CB181" s="85"/>
      <c r="CC181" s="85"/>
      <c r="CD181" s="85"/>
      <c r="CE181" s="85"/>
      <c r="CF181" s="85"/>
      <c r="CG181" s="85"/>
      <c r="CH181" s="85"/>
      <c r="CI181" s="85"/>
      <c r="CJ181" s="85"/>
      <c r="CK181" s="85"/>
      <c r="CL181" s="85"/>
      <c r="CM181" s="85"/>
      <c r="CN181" s="85"/>
      <c r="CO181" s="85"/>
      <c r="CP181" s="85"/>
      <c r="CQ181" s="85"/>
      <c r="CR181" s="85"/>
      <c r="CS181" s="85"/>
      <c r="CT181" s="85"/>
      <c r="CU181" s="85"/>
      <c r="CV181" s="85"/>
      <c r="CW181" s="85"/>
      <c r="CX181" s="85"/>
      <c r="CY181" s="85"/>
      <c r="CZ181" s="85"/>
      <c r="DA181" s="85"/>
      <c r="DB181" s="85"/>
      <c r="DC181" s="85"/>
      <c r="DD181" s="85"/>
      <c r="DE181" s="85"/>
      <c r="DF181" s="85"/>
      <c r="DG181" s="85"/>
      <c r="DH181" s="85"/>
      <c r="DI181" s="85"/>
      <c r="DJ181" s="85"/>
      <c r="DK181" s="85"/>
      <c r="DL181" s="85"/>
      <c r="DM181" s="85"/>
      <c r="DN181" s="85"/>
      <c r="DO181" s="85"/>
      <c r="DP181" s="85"/>
      <c r="DQ181" s="85"/>
      <c r="DR181" s="85"/>
      <c r="DS181" s="85"/>
      <c r="DT181" s="85"/>
      <c r="DU181" s="85"/>
      <c r="DV181" s="85"/>
      <c r="DW181" s="85"/>
      <c r="DX181" s="85"/>
      <c r="DY181" s="85"/>
      <c r="DZ181" s="85"/>
      <c r="EA181" s="85"/>
      <c r="EB181" s="85"/>
      <c r="EC181" s="85"/>
      <c r="ED181" s="85"/>
      <c r="EE181" s="85"/>
      <c r="EF181" s="85"/>
      <c r="EG181" s="85"/>
      <c r="EH181" s="85"/>
      <c r="EI181" s="85"/>
      <c r="EJ181" s="85"/>
      <c r="EK181" s="85"/>
      <c r="EL181" s="85"/>
      <c r="EM181" s="85"/>
      <c r="EN181" s="85"/>
      <c r="EO181" s="85"/>
      <c r="EP181" s="85"/>
      <c r="EQ181" s="85"/>
      <c r="ER181" s="85"/>
      <c r="ES181" s="85"/>
      <c r="ET181" s="85"/>
      <c r="EU181" s="85"/>
      <c r="EV181" s="85"/>
      <c r="EW181" s="85"/>
      <c r="EX181" s="85"/>
      <c r="EY181" s="85"/>
      <c r="EZ181" s="85"/>
      <c r="FA181" s="85"/>
      <c r="FB181" s="85"/>
      <c r="FC181" s="85"/>
    </row>
    <row r="182" spans="25:159" x14ac:dyDescent="0.2"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85"/>
      <c r="BY182" s="85"/>
      <c r="BZ182" s="85"/>
      <c r="CA182" s="85"/>
      <c r="CB182" s="85"/>
      <c r="CC182" s="85"/>
      <c r="CD182" s="85"/>
      <c r="CE182" s="85"/>
      <c r="CF182" s="85"/>
      <c r="CG182" s="85"/>
      <c r="CH182" s="85"/>
      <c r="CI182" s="85"/>
      <c r="CJ182" s="85"/>
      <c r="CK182" s="85"/>
      <c r="CL182" s="85"/>
      <c r="CM182" s="85"/>
      <c r="CN182" s="85"/>
      <c r="CO182" s="85"/>
      <c r="CP182" s="85"/>
      <c r="CQ182" s="85"/>
      <c r="CR182" s="85"/>
      <c r="CS182" s="85"/>
      <c r="CT182" s="85"/>
      <c r="CU182" s="85"/>
      <c r="CV182" s="85"/>
      <c r="CW182" s="85"/>
      <c r="CX182" s="85"/>
      <c r="CY182" s="85"/>
      <c r="CZ182" s="85"/>
      <c r="DA182" s="85"/>
      <c r="DB182" s="85"/>
      <c r="DC182" s="85"/>
      <c r="DD182" s="85"/>
      <c r="DE182" s="85"/>
      <c r="DF182" s="85"/>
      <c r="DG182" s="85"/>
      <c r="DH182" s="85"/>
      <c r="DI182" s="85"/>
      <c r="DJ182" s="85"/>
      <c r="DK182" s="85"/>
      <c r="DL182" s="85"/>
      <c r="DM182" s="85"/>
      <c r="DN182" s="85"/>
      <c r="DO182" s="85"/>
      <c r="DP182" s="85"/>
      <c r="DQ182" s="85"/>
      <c r="DR182" s="85"/>
      <c r="DS182" s="85"/>
      <c r="DT182" s="85"/>
      <c r="DU182" s="85"/>
      <c r="DV182" s="85"/>
      <c r="DW182" s="85"/>
      <c r="DX182" s="85"/>
      <c r="DY182" s="85"/>
      <c r="DZ182" s="85"/>
      <c r="EA182" s="85"/>
      <c r="EB182" s="85"/>
      <c r="EC182" s="85"/>
      <c r="ED182" s="85"/>
      <c r="EE182" s="85"/>
      <c r="EF182" s="85"/>
      <c r="EG182" s="85"/>
      <c r="EH182" s="85"/>
      <c r="EI182" s="85"/>
      <c r="EJ182" s="85"/>
      <c r="EK182" s="85"/>
      <c r="EL182" s="85"/>
      <c r="EM182" s="85"/>
      <c r="EN182" s="85"/>
      <c r="EO182" s="85"/>
      <c r="EP182" s="85"/>
      <c r="EQ182" s="85"/>
      <c r="ER182" s="85"/>
      <c r="ES182" s="85"/>
      <c r="ET182" s="85"/>
      <c r="EU182" s="85"/>
      <c r="EV182" s="85"/>
      <c r="EW182" s="85"/>
      <c r="EX182" s="85"/>
      <c r="EY182" s="85"/>
      <c r="EZ182" s="85"/>
      <c r="FA182" s="85"/>
      <c r="FB182" s="85"/>
      <c r="FC182" s="85"/>
    </row>
    <row r="183" spans="25:159" x14ac:dyDescent="0.2"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85"/>
      <c r="BG183" s="85"/>
      <c r="BH183" s="85"/>
      <c r="BI183" s="85"/>
      <c r="BJ183" s="85"/>
      <c r="BK183" s="85"/>
      <c r="BL183" s="85"/>
      <c r="BM183" s="85"/>
      <c r="BN183" s="85"/>
      <c r="BO183" s="85"/>
      <c r="BP183" s="85"/>
      <c r="BQ183" s="85"/>
      <c r="BR183" s="85"/>
      <c r="BS183" s="85"/>
      <c r="BT183" s="85"/>
      <c r="BU183" s="85"/>
      <c r="BV183" s="85"/>
      <c r="BW183" s="85"/>
      <c r="BX183" s="85"/>
      <c r="BY183" s="85"/>
      <c r="BZ183" s="85"/>
      <c r="CA183" s="85"/>
      <c r="CB183" s="85"/>
      <c r="CC183" s="85"/>
      <c r="CD183" s="85"/>
      <c r="CE183" s="85"/>
      <c r="CF183" s="85"/>
      <c r="CG183" s="85"/>
      <c r="CH183" s="85"/>
      <c r="CI183" s="85"/>
      <c r="CJ183" s="85"/>
      <c r="CK183" s="85"/>
      <c r="CL183" s="85"/>
      <c r="CM183" s="85"/>
      <c r="CN183" s="85"/>
      <c r="CO183" s="85"/>
      <c r="CP183" s="85"/>
      <c r="CQ183" s="85"/>
      <c r="CR183" s="85"/>
      <c r="CS183" s="85"/>
      <c r="CT183" s="85"/>
      <c r="CU183" s="85"/>
      <c r="CV183" s="85"/>
      <c r="CW183" s="85"/>
      <c r="CX183" s="85"/>
      <c r="CY183" s="85"/>
      <c r="CZ183" s="85"/>
      <c r="DA183" s="85"/>
      <c r="DB183" s="85"/>
      <c r="DC183" s="85"/>
      <c r="DD183" s="85"/>
      <c r="DE183" s="85"/>
      <c r="DF183" s="85"/>
      <c r="DG183" s="85"/>
      <c r="DH183" s="85"/>
      <c r="DI183" s="85"/>
      <c r="DJ183" s="85"/>
      <c r="DK183" s="85"/>
      <c r="DL183" s="85"/>
      <c r="DM183" s="85"/>
      <c r="DN183" s="85"/>
      <c r="DO183" s="85"/>
      <c r="DP183" s="85"/>
      <c r="DQ183" s="85"/>
      <c r="DR183" s="85"/>
      <c r="DS183" s="85"/>
      <c r="DT183" s="85"/>
      <c r="DU183" s="85"/>
      <c r="DV183" s="85"/>
      <c r="DW183" s="85"/>
      <c r="DX183" s="85"/>
      <c r="DY183" s="85"/>
      <c r="DZ183" s="85"/>
      <c r="EA183" s="85"/>
      <c r="EB183" s="85"/>
      <c r="EC183" s="85"/>
      <c r="ED183" s="85"/>
      <c r="EE183" s="85"/>
      <c r="EF183" s="85"/>
      <c r="EG183" s="85"/>
      <c r="EH183" s="85"/>
      <c r="EI183" s="85"/>
      <c r="EJ183" s="85"/>
      <c r="EK183" s="85"/>
      <c r="EL183" s="85"/>
      <c r="EM183" s="85"/>
      <c r="EN183" s="85"/>
      <c r="EO183" s="85"/>
      <c r="EP183" s="85"/>
      <c r="EQ183" s="85"/>
      <c r="ER183" s="85"/>
      <c r="ES183" s="85"/>
      <c r="ET183" s="85"/>
      <c r="EU183" s="85"/>
      <c r="EV183" s="85"/>
      <c r="EW183" s="85"/>
      <c r="EX183" s="85"/>
      <c r="EY183" s="85"/>
      <c r="EZ183" s="85"/>
      <c r="FA183" s="85"/>
      <c r="FB183" s="85"/>
      <c r="FC183" s="85"/>
    </row>
    <row r="184" spans="25:159" x14ac:dyDescent="0.2"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  <c r="BX184" s="85"/>
      <c r="BY184" s="85"/>
      <c r="BZ184" s="85"/>
      <c r="CA184" s="85"/>
      <c r="CB184" s="85"/>
      <c r="CC184" s="85"/>
      <c r="CD184" s="85"/>
      <c r="CE184" s="85"/>
      <c r="CF184" s="85"/>
      <c r="CG184" s="85"/>
      <c r="CH184" s="85"/>
      <c r="CI184" s="85"/>
      <c r="CJ184" s="85"/>
      <c r="CK184" s="85"/>
      <c r="CL184" s="85"/>
      <c r="CM184" s="85"/>
      <c r="CN184" s="85"/>
      <c r="CO184" s="85"/>
      <c r="CP184" s="85"/>
      <c r="CQ184" s="85"/>
      <c r="CR184" s="85"/>
      <c r="CS184" s="85"/>
      <c r="CT184" s="85"/>
      <c r="CU184" s="85"/>
      <c r="CV184" s="85"/>
      <c r="CW184" s="85"/>
      <c r="CX184" s="85"/>
      <c r="CY184" s="85"/>
      <c r="CZ184" s="85"/>
      <c r="DA184" s="85"/>
      <c r="DB184" s="85"/>
      <c r="DC184" s="85"/>
      <c r="DD184" s="85"/>
      <c r="DE184" s="85"/>
      <c r="DF184" s="85"/>
      <c r="DG184" s="85"/>
      <c r="DH184" s="85"/>
      <c r="DI184" s="85"/>
      <c r="DJ184" s="85"/>
      <c r="DK184" s="85"/>
      <c r="DL184" s="85"/>
      <c r="DM184" s="85"/>
      <c r="DN184" s="85"/>
      <c r="DO184" s="85"/>
      <c r="DP184" s="85"/>
      <c r="DQ184" s="85"/>
      <c r="DR184" s="85"/>
      <c r="DS184" s="85"/>
      <c r="DT184" s="85"/>
      <c r="DU184" s="85"/>
      <c r="DV184" s="85"/>
      <c r="DW184" s="85"/>
      <c r="DX184" s="85"/>
      <c r="DY184" s="85"/>
      <c r="DZ184" s="85"/>
      <c r="EA184" s="85"/>
      <c r="EB184" s="85"/>
      <c r="EC184" s="85"/>
      <c r="ED184" s="85"/>
      <c r="EE184" s="85"/>
      <c r="EF184" s="85"/>
      <c r="EG184" s="85"/>
      <c r="EH184" s="85"/>
      <c r="EI184" s="85"/>
      <c r="EJ184" s="85"/>
      <c r="EK184" s="85"/>
      <c r="EL184" s="85"/>
      <c r="EM184" s="85"/>
      <c r="EN184" s="85"/>
      <c r="EO184" s="85"/>
      <c r="EP184" s="85"/>
      <c r="EQ184" s="85"/>
      <c r="ER184" s="85"/>
      <c r="ES184" s="85"/>
      <c r="ET184" s="85"/>
      <c r="EU184" s="85"/>
      <c r="EV184" s="85"/>
      <c r="EW184" s="85"/>
      <c r="EX184" s="85"/>
      <c r="EY184" s="85"/>
      <c r="EZ184" s="85"/>
      <c r="FA184" s="85"/>
      <c r="FB184" s="85"/>
      <c r="FC184" s="85"/>
    </row>
    <row r="185" spans="25:159" x14ac:dyDescent="0.2"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85"/>
      <c r="CG185" s="85"/>
      <c r="CH185" s="85"/>
      <c r="CI185" s="85"/>
      <c r="CJ185" s="85"/>
      <c r="CK185" s="85"/>
      <c r="CL185" s="85"/>
      <c r="CM185" s="85"/>
      <c r="CN185" s="85"/>
      <c r="CO185" s="85"/>
      <c r="CP185" s="85"/>
      <c r="CQ185" s="85"/>
      <c r="CR185" s="85"/>
      <c r="CS185" s="85"/>
      <c r="CT185" s="85"/>
      <c r="CU185" s="85"/>
      <c r="CV185" s="85"/>
      <c r="CW185" s="85"/>
      <c r="CX185" s="85"/>
      <c r="CY185" s="85"/>
      <c r="CZ185" s="85"/>
      <c r="DA185" s="85"/>
      <c r="DB185" s="85"/>
      <c r="DC185" s="85"/>
      <c r="DD185" s="85"/>
      <c r="DE185" s="85"/>
      <c r="DF185" s="85"/>
      <c r="DG185" s="85"/>
      <c r="DH185" s="85"/>
      <c r="DI185" s="85"/>
      <c r="DJ185" s="85"/>
      <c r="DK185" s="85"/>
      <c r="DL185" s="85"/>
      <c r="DM185" s="85"/>
      <c r="DN185" s="85"/>
      <c r="DO185" s="85"/>
      <c r="DP185" s="85"/>
      <c r="DQ185" s="85"/>
      <c r="DR185" s="85"/>
      <c r="DS185" s="85"/>
      <c r="DT185" s="85"/>
      <c r="DU185" s="85"/>
      <c r="DV185" s="85"/>
      <c r="DW185" s="85"/>
      <c r="DX185" s="85"/>
      <c r="DY185" s="85"/>
      <c r="DZ185" s="85"/>
      <c r="EA185" s="85"/>
      <c r="EB185" s="85"/>
      <c r="EC185" s="85"/>
      <c r="ED185" s="85"/>
      <c r="EE185" s="85"/>
      <c r="EF185" s="85"/>
      <c r="EG185" s="85"/>
      <c r="EH185" s="85"/>
      <c r="EI185" s="85"/>
      <c r="EJ185" s="85"/>
      <c r="EK185" s="85"/>
      <c r="EL185" s="85"/>
      <c r="EM185" s="85"/>
      <c r="EN185" s="85"/>
      <c r="EO185" s="85"/>
      <c r="EP185" s="85"/>
      <c r="EQ185" s="85"/>
      <c r="ER185" s="85"/>
      <c r="ES185" s="85"/>
      <c r="ET185" s="85"/>
      <c r="EU185" s="85"/>
      <c r="EV185" s="85"/>
      <c r="EW185" s="85"/>
      <c r="EX185" s="85"/>
      <c r="EY185" s="85"/>
      <c r="EZ185" s="85"/>
      <c r="FA185" s="85"/>
      <c r="FB185" s="85"/>
      <c r="FC185" s="85"/>
    </row>
    <row r="186" spans="25:159" x14ac:dyDescent="0.2"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5"/>
      <c r="CH186" s="85"/>
      <c r="CI186" s="85"/>
      <c r="CJ186" s="85"/>
      <c r="CK186" s="85"/>
      <c r="CL186" s="85"/>
      <c r="CM186" s="85"/>
      <c r="CN186" s="85"/>
      <c r="CO186" s="85"/>
      <c r="CP186" s="85"/>
      <c r="CQ186" s="85"/>
      <c r="CR186" s="85"/>
      <c r="CS186" s="85"/>
      <c r="CT186" s="85"/>
      <c r="CU186" s="85"/>
      <c r="CV186" s="85"/>
      <c r="CW186" s="85"/>
      <c r="CX186" s="85"/>
      <c r="CY186" s="85"/>
      <c r="CZ186" s="85"/>
      <c r="DA186" s="85"/>
      <c r="DB186" s="85"/>
      <c r="DC186" s="85"/>
      <c r="DD186" s="85"/>
      <c r="DE186" s="85"/>
      <c r="DF186" s="85"/>
      <c r="DG186" s="85"/>
      <c r="DH186" s="85"/>
      <c r="DI186" s="85"/>
      <c r="DJ186" s="85"/>
      <c r="DK186" s="85"/>
      <c r="DL186" s="85"/>
      <c r="DM186" s="85"/>
      <c r="DN186" s="85"/>
      <c r="DO186" s="85"/>
      <c r="DP186" s="85"/>
      <c r="DQ186" s="85"/>
      <c r="DR186" s="85"/>
      <c r="DS186" s="85"/>
      <c r="DT186" s="85"/>
      <c r="DU186" s="85"/>
      <c r="DV186" s="85"/>
      <c r="DW186" s="85"/>
      <c r="DX186" s="85"/>
      <c r="DY186" s="85"/>
      <c r="DZ186" s="85"/>
      <c r="EA186" s="85"/>
      <c r="EB186" s="85"/>
      <c r="EC186" s="85"/>
      <c r="ED186" s="85"/>
      <c r="EE186" s="85"/>
      <c r="EF186" s="85"/>
      <c r="EG186" s="85"/>
      <c r="EH186" s="85"/>
      <c r="EI186" s="85"/>
      <c r="EJ186" s="85"/>
      <c r="EK186" s="85"/>
      <c r="EL186" s="85"/>
      <c r="EM186" s="85"/>
      <c r="EN186" s="85"/>
      <c r="EO186" s="85"/>
      <c r="EP186" s="85"/>
      <c r="EQ186" s="85"/>
      <c r="ER186" s="85"/>
      <c r="ES186" s="85"/>
      <c r="ET186" s="85"/>
      <c r="EU186" s="85"/>
      <c r="EV186" s="85"/>
      <c r="EW186" s="85"/>
      <c r="EX186" s="85"/>
      <c r="EY186" s="85"/>
      <c r="EZ186" s="85"/>
      <c r="FA186" s="85"/>
      <c r="FB186" s="85"/>
      <c r="FC186" s="85"/>
    </row>
    <row r="187" spans="25:159" x14ac:dyDescent="0.2"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  <c r="BX187" s="85"/>
      <c r="BY187" s="85"/>
      <c r="BZ187" s="85"/>
      <c r="CA187" s="85"/>
      <c r="CB187" s="85"/>
      <c r="CC187" s="85"/>
      <c r="CD187" s="85"/>
      <c r="CE187" s="85"/>
      <c r="CF187" s="85"/>
      <c r="CG187" s="85"/>
      <c r="CH187" s="85"/>
      <c r="CI187" s="85"/>
      <c r="CJ187" s="85"/>
      <c r="CK187" s="85"/>
      <c r="CL187" s="85"/>
      <c r="CM187" s="85"/>
      <c r="CN187" s="85"/>
      <c r="CO187" s="85"/>
      <c r="CP187" s="85"/>
      <c r="CQ187" s="85"/>
      <c r="CR187" s="85"/>
      <c r="CS187" s="85"/>
      <c r="CT187" s="85"/>
      <c r="CU187" s="85"/>
      <c r="CV187" s="85"/>
      <c r="CW187" s="85"/>
      <c r="CX187" s="85"/>
      <c r="CY187" s="85"/>
      <c r="CZ187" s="85"/>
      <c r="DA187" s="85"/>
      <c r="DB187" s="85"/>
      <c r="DC187" s="85"/>
      <c r="DD187" s="85"/>
      <c r="DE187" s="85"/>
      <c r="DF187" s="85"/>
      <c r="DG187" s="85"/>
      <c r="DH187" s="85"/>
      <c r="DI187" s="85"/>
      <c r="DJ187" s="85"/>
      <c r="DK187" s="85"/>
      <c r="DL187" s="85"/>
      <c r="DM187" s="85"/>
      <c r="DN187" s="85"/>
      <c r="DO187" s="85"/>
      <c r="DP187" s="85"/>
      <c r="DQ187" s="85"/>
      <c r="DR187" s="85"/>
      <c r="DS187" s="85"/>
      <c r="DT187" s="85"/>
      <c r="DU187" s="85"/>
      <c r="DV187" s="85"/>
      <c r="DW187" s="85"/>
      <c r="DX187" s="85"/>
      <c r="DY187" s="85"/>
      <c r="DZ187" s="85"/>
      <c r="EA187" s="85"/>
      <c r="EB187" s="85"/>
      <c r="EC187" s="85"/>
      <c r="ED187" s="85"/>
      <c r="EE187" s="85"/>
      <c r="EF187" s="85"/>
      <c r="EG187" s="85"/>
      <c r="EH187" s="85"/>
      <c r="EI187" s="85"/>
      <c r="EJ187" s="85"/>
      <c r="EK187" s="85"/>
      <c r="EL187" s="85"/>
      <c r="EM187" s="85"/>
      <c r="EN187" s="85"/>
      <c r="EO187" s="85"/>
      <c r="EP187" s="85"/>
      <c r="EQ187" s="85"/>
      <c r="ER187" s="85"/>
      <c r="ES187" s="85"/>
      <c r="ET187" s="85"/>
      <c r="EU187" s="85"/>
      <c r="EV187" s="85"/>
      <c r="EW187" s="85"/>
      <c r="EX187" s="85"/>
      <c r="EY187" s="85"/>
      <c r="EZ187" s="85"/>
      <c r="FA187" s="85"/>
      <c r="FB187" s="85"/>
      <c r="FC187" s="85"/>
    </row>
    <row r="188" spans="25:159" x14ac:dyDescent="0.2"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  <c r="BA188" s="85"/>
      <c r="BB188" s="85"/>
      <c r="BC188" s="85"/>
      <c r="BD188" s="85"/>
      <c r="BE188" s="85"/>
      <c r="BF188" s="85"/>
      <c r="BG188" s="85"/>
      <c r="BH188" s="85"/>
      <c r="BI188" s="85"/>
      <c r="BJ188" s="85"/>
      <c r="BK188" s="85"/>
      <c r="BL188" s="85"/>
      <c r="BM188" s="85"/>
      <c r="BN188" s="85"/>
      <c r="BO188" s="85"/>
      <c r="BP188" s="85"/>
      <c r="BQ188" s="85"/>
      <c r="BR188" s="85"/>
      <c r="BS188" s="85"/>
      <c r="BT188" s="85"/>
      <c r="BU188" s="85"/>
      <c r="BV188" s="85"/>
      <c r="BW188" s="85"/>
      <c r="BX188" s="85"/>
      <c r="BY188" s="85"/>
      <c r="BZ188" s="85"/>
      <c r="CA188" s="85"/>
      <c r="CB188" s="85"/>
      <c r="CC188" s="85"/>
      <c r="CD188" s="85"/>
      <c r="CE188" s="85"/>
      <c r="CF188" s="85"/>
      <c r="CG188" s="85"/>
      <c r="CH188" s="85"/>
      <c r="CI188" s="85"/>
      <c r="CJ188" s="85"/>
      <c r="CK188" s="85"/>
      <c r="CL188" s="85"/>
      <c r="CM188" s="85"/>
      <c r="CN188" s="85"/>
      <c r="CO188" s="85"/>
      <c r="CP188" s="85"/>
      <c r="CQ188" s="85"/>
      <c r="CR188" s="85"/>
      <c r="CS188" s="85"/>
      <c r="CT188" s="85"/>
      <c r="CU188" s="85"/>
      <c r="CV188" s="85"/>
      <c r="CW188" s="85"/>
      <c r="CX188" s="85"/>
      <c r="CY188" s="85"/>
      <c r="CZ188" s="85"/>
      <c r="DA188" s="85"/>
      <c r="DB188" s="85"/>
      <c r="DC188" s="85"/>
      <c r="DD188" s="85"/>
      <c r="DE188" s="85"/>
      <c r="DF188" s="85"/>
      <c r="DG188" s="85"/>
      <c r="DH188" s="85"/>
      <c r="DI188" s="85"/>
      <c r="DJ188" s="85"/>
      <c r="DK188" s="85"/>
      <c r="DL188" s="85"/>
      <c r="DM188" s="85"/>
      <c r="DN188" s="85"/>
      <c r="DO188" s="85"/>
      <c r="DP188" s="85"/>
      <c r="DQ188" s="85"/>
      <c r="DR188" s="85"/>
      <c r="DS188" s="85"/>
      <c r="DT188" s="85"/>
      <c r="DU188" s="85"/>
      <c r="DV188" s="85"/>
      <c r="DW188" s="85"/>
      <c r="DX188" s="85"/>
      <c r="DY188" s="85"/>
      <c r="DZ188" s="85"/>
      <c r="EA188" s="85"/>
      <c r="EB188" s="85"/>
      <c r="EC188" s="85"/>
      <c r="ED188" s="85"/>
      <c r="EE188" s="85"/>
      <c r="EF188" s="85"/>
      <c r="EG188" s="85"/>
      <c r="EH188" s="85"/>
      <c r="EI188" s="85"/>
      <c r="EJ188" s="85"/>
      <c r="EK188" s="85"/>
      <c r="EL188" s="85"/>
      <c r="EM188" s="85"/>
      <c r="EN188" s="85"/>
      <c r="EO188" s="85"/>
      <c r="EP188" s="85"/>
      <c r="EQ188" s="85"/>
      <c r="ER188" s="85"/>
      <c r="ES188" s="85"/>
      <c r="ET188" s="85"/>
      <c r="EU188" s="85"/>
      <c r="EV188" s="85"/>
      <c r="EW188" s="85"/>
      <c r="EX188" s="85"/>
      <c r="EY188" s="85"/>
      <c r="EZ188" s="85"/>
      <c r="FA188" s="85"/>
      <c r="FB188" s="85"/>
      <c r="FC188" s="85"/>
    </row>
    <row r="189" spans="25:159" x14ac:dyDescent="0.2"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85"/>
      <c r="BG189" s="85"/>
      <c r="BH189" s="85"/>
      <c r="BI189" s="85"/>
      <c r="BJ189" s="85"/>
      <c r="BK189" s="85"/>
      <c r="BL189" s="85"/>
      <c r="BM189" s="85"/>
      <c r="BN189" s="85"/>
      <c r="BO189" s="85"/>
      <c r="BP189" s="85"/>
      <c r="BQ189" s="85"/>
      <c r="BR189" s="85"/>
      <c r="BS189" s="85"/>
      <c r="BT189" s="85"/>
      <c r="BU189" s="85"/>
      <c r="BV189" s="85"/>
      <c r="BW189" s="85"/>
      <c r="BX189" s="85"/>
      <c r="BY189" s="85"/>
      <c r="BZ189" s="85"/>
      <c r="CA189" s="85"/>
      <c r="CB189" s="85"/>
      <c r="CC189" s="85"/>
      <c r="CD189" s="85"/>
      <c r="CE189" s="85"/>
      <c r="CF189" s="85"/>
      <c r="CG189" s="85"/>
      <c r="CH189" s="85"/>
      <c r="CI189" s="85"/>
      <c r="CJ189" s="85"/>
      <c r="CK189" s="85"/>
      <c r="CL189" s="85"/>
      <c r="CM189" s="85"/>
      <c r="CN189" s="85"/>
      <c r="CO189" s="85"/>
      <c r="CP189" s="85"/>
      <c r="CQ189" s="85"/>
      <c r="CR189" s="85"/>
      <c r="CS189" s="85"/>
      <c r="CT189" s="85"/>
      <c r="CU189" s="85"/>
      <c r="CV189" s="85"/>
      <c r="CW189" s="85"/>
      <c r="CX189" s="85"/>
      <c r="CY189" s="85"/>
      <c r="CZ189" s="85"/>
      <c r="DA189" s="85"/>
      <c r="DB189" s="85"/>
      <c r="DC189" s="85"/>
      <c r="DD189" s="85"/>
      <c r="DE189" s="85"/>
      <c r="DF189" s="85"/>
      <c r="DG189" s="85"/>
      <c r="DH189" s="85"/>
      <c r="DI189" s="85"/>
      <c r="DJ189" s="85"/>
      <c r="DK189" s="85"/>
      <c r="DL189" s="85"/>
      <c r="DM189" s="85"/>
      <c r="DN189" s="85"/>
      <c r="DO189" s="85"/>
      <c r="DP189" s="85"/>
      <c r="DQ189" s="85"/>
      <c r="DR189" s="85"/>
      <c r="DS189" s="85"/>
      <c r="DT189" s="85"/>
      <c r="DU189" s="85"/>
      <c r="DV189" s="85"/>
      <c r="DW189" s="85"/>
      <c r="DX189" s="85"/>
      <c r="DY189" s="85"/>
      <c r="DZ189" s="85"/>
      <c r="EA189" s="85"/>
      <c r="EB189" s="85"/>
      <c r="EC189" s="85"/>
      <c r="ED189" s="85"/>
      <c r="EE189" s="85"/>
      <c r="EF189" s="85"/>
      <c r="EG189" s="85"/>
      <c r="EH189" s="85"/>
      <c r="EI189" s="85"/>
      <c r="EJ189" s="85"/>
      <c r="EK189" s="85"/>
      <c r="EL189" s="85"/>
      <c r="EM189" s="85"/>
      <c r="EN189" s="85"/>
      <c r="EO189" s="85"/>
      <c r="EP189" s="85"/>
      <c r="EQ189" s="85"/>
      <c r="ER189" s="85"/>
      <c r="ES189" s="85"/>
      <c r="ET189" s="85"/>
      <c r="EU189" s="85"/>
      <c r="EV189" s="85"/>
      <c r="EW189" s="85"/>
      <c r="EX189" s="85"/>
      <c r="EY189" s="85"/>
      <c r="EZ189" s="85"/>
      <c r="FA189" s="85"/>
      <c r="FB189" s="85"/>
      <c r="FC189" s="85"/>
    </row>
    <row r="190" spans="25:159" x14ac:dyDescent="0.2"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  <c r="BX190" s="85"/>
      <c r="BY190" s="85"/>
      <c r="BZ190" s="85"/>
      <c r="CA190" s="85"/>
      <c r="CB190" s="85"/>
      <c r="CC190" s="85"/>
      <c r="CD190" s="85"/>
      <c r="CE190" s="85"/>
      <c r="CF190" s="85"/>
      <c r="CG190" s="85"/>
      <c r="CH190" s="85"/>
      <c r="CI190" s="85"/>
      <c r="CJ190" s="85"/>
      <c r="CK190" s="85"/>
      <c r="CL190" s="85"/>
      <c r="CM190" s="85"/>
      <c r="CN190" s="85"/>
      <c r="CO190" s="85"/>
      <c r="CP190" s="85"/>
      <c r="CQ190" s="85"/>
      <c r="CR190" s="85"/>
      <c r="CS190" s="85"/>
      <c r="CT190" s="85"/>
      <c r="CU190" s="85"/>
      <c r="CV190" s="85"/>
      <c r="CW190" s="85"/>
      <c r="CX190" s="85"/>
      <c r="CY190" s="85"/>
      <c r="CZ190" s="85"/>
      <c r="DA190" s="85"/>
      <c r="DB190" s="85"/>
      <c r="DC190" s="85"/>
      <c r="DD190" s="85"/>
      <c r="DE190" s="85"/>
      <c r="DF190" s="85"/>
      <c r="DG190" s="85"/>
      <c r="DH190" s="85"/>
      <c r="DI190" s="85"/>
      <c r="DJ190" s="85"/>
      <c r="DK190" s="85"/>
      <c r="DL190" s="85"/>
      <c r="DM190" s="85"/>
      <c r="DN190" s="85"/>
      <c r="DO190" s="85"/>
      <c r="DP190" s="85"/>
      <c r="DQ190" s="85"/>
      <c r="DR190" s="85"/>
      <c r="DS190" s="85"/>
      <c r="DT190" s="85"/>
      <c r="DU190" s="85"/>
      <c r="DV190" s="85"/>
      <c r="DW190" s="85"/>
      <c r="DX190" s="85"/>
      <c r="DY190" s="85"/>
      <c r="DZ190" s="85"/>
      <c r="EA190" s="85"/>
      <c r="EB190" s="85"/>
      <c r="EC190" s="85"/>
      <c r="ED190" s="85"/>
      <c r="EE190" s="85"/>
      <c r="EF190" s="85"/>
      <c r="EG190" s="85"/>
      <c r="EH190" s="85"/>
      <c r="EI190" s="85"/>
      <c r="EJ190" s="85"/>
      <c r="EK190" s="85"/>
      <c r="EL190" s="85"/>
      <c r="EM190" s="85"/>
      <c r="EN190" s="85"/>
      <c r="EO190" s="85"/>
      <c r="EP190" s="85"/>
      <c r="EQ190" s="85"/>
      <c r="ER190" s="85"/>
      <c r="ES190" s="85"/>
      <c r="ET190" s="85"/>
      <c r="EU190" s="85"/>
      <c r="EV190" s="85"/>
      <c r="EW190" s="85"/>
      <c r="EX190" s="85"/>
      <c r="EY190" s="85"/>
      <c r="EZ190" s="85"/>
      <c r="FA190" s="85"/>
      <c r="FB190" s="85"/>
      <c r="FC190" s="85"/>
    </row>
    <row r="191" spans="25:159" x14ac:dyDescent="0.2"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  <c r="BA191" s="85"/>
      <c r="BB191" s="85"/>
      <c r="BC191" s="85"/>
      <c r="BD191" s="85"/>
      <c r="BE191" s="85"/>
      <c r="BF191" s="85"/>
      <c r="BG191" s="85"/>
      <c r="BH191" s="85"/>
      <c r="BI191" s="85"/>
      <c r="BJ191" s="85"/>
      <c r="BK191" s="85"/>
      <c r="BL191" s="85"/>
      <c r="BM191" s="85"/>
      <c r="BN191" s="85"/>
      <c r="BO191" s="85"/>
      <c r="BP191" s="85"/>
      <c r="BQ191" s="85"/>
      <c r="BR191" s="85"/>
      <c r="BS191" s="85"/>
      <c r="BT191" s="85"/>
      <c r="BU191" s="85"/>
      <c r="BV191" s="85"/>
      <c r="BW191" s="85"/>
      <c r="BX191" s="85"/>
      <c r="BY191" s="85"/>
      <c r="BZ191" s="85"/>
      <c r="CA191" s="85"/>
      <c r="CB191" s="85"/>
      <c r="CC191" s="85"/>
      <c r="CD191" s="85"/>
      <c r="CE191" s="85"/>
      <c r="CF191" s="85"/>
      <c r="CG191" s="85"/>
      <c r="CH191" s="85"/>
      <c r="CI191" s="85"/>
      <c r="CJ191" s="85"/>
      <c r="CK191" s="85"/>
      <c r="CL191" s="85"/>
      <c r="CM191" s="85"/>
      <c r="CN191" s="85"/>
      <c r="CO191" s="85"/>
      <c r="CP191" s="85"/>
      <c r="CQ191" s="85"/>
      <c r="CR191" s="85"/>
      <c r="CS191" s="85"/>
      <c r="CT191" s="85"/>
      <c r="CU191" s="85"/>
      <c r="CV191" s="85"/>
      <c r="CW191" s="85"/>
      <c r="CX191" s="85"/>
      <c r="CY191" s="85"/>
      <c r="CZ191" s="85"/>
      <c r="DA191" s="85"/>
      <c r="DB191" s="85"/>
      <c r="DC191" s="85"/>
      <c r="DD191" s="85"/>
      <c r="DE191" s="85"/>
      <c r="DF191" s="85"/>
      <c r="DG191" s="85"/>
      <c r="DH191" s="85"/>
      <c r="DI191" s="85"/>
      <c r="DJ191" s="85"/>
      <c r="DK191" s="85"/>
      <c r="DL191" s="85"/>
      <c r="DM191" s="85"/>
      <c r="DN191" s="85"/>
      <c r="DO191" s="85"/>
      <c r="DP191" s="85"/>
      <c r="DQ191" s="85"/>
      <c r="DR191" s="85"/>
      <c r="DS191" s="85"/>
      <c r="DT191" s="85"/>
      <c r="DU191" s="85"/>
      <c r="DV191" s="85"/>
      <c r="DW191" s="85"/>
      <c r="DX191" s="85"/>
      <c r="DY191" s="85"/>
      <c r="DZ191" s="85"/>
      <c r="EA191" s="85"/>
      <c r="EB191" s="85"/>
      <c r="EC191" s="85"/>
      <c r="ED191" s="85"/>
      <c r="EE191" s="85"/>
      <c r="EF191" s="85"/>
      <c r="EG191" s="85"/>
      <c r="EH191" s="85"/>
      <c r="EI191" s="85"/>
      <c r="EJ191" s="85"/>
      <c r="EK191" s="85"/>
      <c r="EL191" s="85"/>
      <c r="EM191" s="85"/>
      <c r="EN191" s="85"/>
      <c r="EO191" s="85"/>
      <c r="EP191" s="85"/>
      <c r="EQ191" s="85"/>
      <c r="ER191" s="85"/>
      <c r="ES191" s="85"/>
      <c r="ET191" s="85"/>
      <c r="EU191" s="85"/>
      <c r="EV191" s="85"/>
      <c r="EW191" s="85"/>
      <c r="EX191" s="85"/>
      <c r="EY191" s="85"/>
      <c r="EZ191" s="85"/>
      <c r="FA191" s="85"/>
      <c r="FB191" s="85"/>
      <c r="FC191" s="85"/>
    </row>
    <row r="192" spans="25:159" x14ac:dyDescent="0.2"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  <c r="BT192" s="85"/>
      <c r="BU192" s="85"/>
      <c r="BV192" s="85"/>
      <c r="BW192" s="85"/>
      <c r="BX192" s="85"/>
      <c r="BY192" s="85"/>
      <c r="BZ192" s="85"/>
      <c r="CA192" s="85"/>
      <c r="CB192" s="85"/>
      <c r="CC192" s="85"/>
      <c r="CD192" s="85"/>
      <c r="CE192" s="85"/>
      <c r="CF192" s="85"/>
      <c r="CG192" s="85"/>
      <c r="CH192" s="85"/>
      <c r="CI192" s="85"/>
      <c r="CJ192" s="85"/>
      <c r="CK192" s="85"/>
      <c r="CL192" s="85"/>
      <c r="CM192" s="85"/>
      <c r="CN192" s="85"/>
      <c r="CO192" s="85"/>
      <c r="CP192" s="85"/>
      <c r="CQ192" s="85"/>
      <c r="CR192" s="85"/>
      <c r="CS192" s="85"/>
      <c r="CT192" s="85"/>
      <c r="CU192" s="85"/>
      <c r="CV192" s="85"/>
      <c r="CW192" s="85"/>
      <c r="CX192" s="85"/>
      <c r="CY192" s="85"/>
      <c r="CZ192" s="85"/>
      <c r="DA192" s="85"/>
      <c r="DB192" s="85"/>
      <c r="DC192" s="85"/>
      <c r="DD192" s="85"/>
      <c r="DE192" s="85"/>
      <c r="DF192" s="85"/>
      <c r="DG192" s="85"/>
      <c r="DH192" s="85"/>
      <c r="DI192" s="85"/>
      <c r="DJ192" s="85"/>
      <c r="DK192" s="85"/>
      <c r="DL192" s="85"/>
      <c r="DM192" s="85"/>
      <c r="DN192" s="85"/>
      <c r="DO192" s="85"/>
      <c r="DP192" s="85"/>
      <c r="DQ192" s="85"/>
      <c r="DR192" s="85"/>
      <c r="DS192" s="85"/>
      <c r="DT192" s="85"/>
      <c r="DU192" s="85"/>
      <c r="DV192" s="85"/>
      <c r="DW192" s="85"/>
      <c r="DX192" s="85"/>
      <c r="DY192" s="85"/>
      <c r="DZ192" s="85"/>
      <c r="EA192" s="85"/>
      <c r="EB192" s="85"/>
      <c r="EC192" s="85"/>
      <c r="ED192" s="85"/>
      <c r="EE192" s="85"/>
      <c r="EF192" s="85"/>
      <c r="EG192" s="85"/>
      <c r="EH192" s="85"/>
      <c r="EI192" s="85"/>
      <c r="EJ192" s="85"/>
      <c r="EK192" s="85"/>
      <c r="EL192" s="85"/>
      <c r="EM192" s="85"/>
      <c r="EN192" s="85"/>
      <c r="EO192" s="85"/>
      <c r="EP192" s="85"/>
      <c r="EQ192" s="85"/>
      <c r="ER192" s="85"/>
      <c r="ES192" s="85"/>
      <c r="ET192" s="85"/>
      <c r="EU192" s="85"/>
      <c r="EV192" s="85"/>
      <c r="EW192" s="85"/>
      <c r="EX192" s="85"/>
      <c r="EY192" s="85"/>
      <c r="EZ192" s="85"/>
      <c r="FA192" s="85"/>
      <c r="FB192" s="85"/>
      <c r="FC192" s="85"/>
    </row>
    <row r="193" spans="25:159" x14ac:dyDescent="0.2"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  <c r="BX193" s="85"/>
      <c r="BY193" s="85"/>
      <c r="BZ193" s="85"/>
      <c r="CA193" s="85"/>
      <c r="CB193" s="85"/>
      <c r="CC193" s="85"/>
      <c r="CD193" s="85"/>
      <c r="CE193" s="85"/>
      <c r="CF193" s="85"/>
      <c r="CG193" s="85"/>
      <c r="CH193" s="85"/>
      <c r="CI193" s="85"/>
      <c r="CJ193" s="85"/>
      <c r="CK193" s="85"/>
      <c r="CL193" s="85"/>
      <c r="CM193" s="85"/>
      <c r="CN193" s="85"/>
      <c r="CO193" s="85"/>
      <c r="CP193" s="85"/>
      <c r="CQ193" s="85"/>
      <c r="CR193" s="85"/>
      <c r="CS193" s="85"/>
      <c r="CT193" s="85"/>
      <c r="CU193" s="85"/>
      <c r="CV193" s="85"/>
      <c r="CW193" s="85"/>
      <c r="CX193" s="85"/>
      <c r="CY193" s="85"/>
      <c r="CZ193" s="85"/>
      <c r="DA193" s="85"/>
      <c r="DB193" s="85"/>
      <c r="DC193" s="85"/>
      <c r="DD193" s="85"/>
      <c r="DE193" s="85"/>
      <c r="DF193" s="85"/>
      <c r="DG193" s="85"/>
      <c r="DH193" s="85"/>
      <c r="DI193" s="85"/>
      <c r="DJ193" s="85"/>
      <c r="DK193" s="85"/>
      <c r="DL193" s="85"/>
      <c r="DM193" s="85"/>
      <c r="DN193" s="85"/>
      <c r="DO193" s="85"/>
      <c r="DP193" s="85"/>
      <c r="DQ193" s="85"/>
      <c r="DR193" s="85"/>
      <c r="DS193" s="85"/>
      <c r="DT193" s="85"/>
      <c r="DU193" s="85"/>
      <c r="DV193" s="85"/>
      <c r="DW193" s="85"/>
      <c r="DX193" s="85"/>
      <c r="DY193" s="85"/>
      <c r="DZ193" s="85"/>
      <c r="EA193" s="85"/>
      <c r="EB193" s="85"/>
      <c r="EC193" s="85"/>
      <c r="ED193" s="85"/>
      <c r="EE193" s="85"/>
      <c r="EF193" s="85"/>
      <c r="EG193" s="85"/>
      <c r="EH193" s="85"/>
      <c r="EI193" s="85"/>
      <c r="EJ193" s="85"/>
      <c r="EK193" s="85"/>
      <c r="EL193" s="85"/>
      <c r="EM193" s="85"/>
      <c r="EN193" s="85"/>
      <c r="EO193" s="85"/>
      <c r="EP193" s="85"/>
      <c r="EQ193" s="85"/>
      <c r="ER193" s="85"/>
      <c r="ES193" s="85"/>
      <c r="ET193" s="85"/>
      <c r="EU193" s="85"/>
      <c r="EV193" s="85"/>
      <c r="EW193" s="85"/>
      <c r="EX193" s="85"/>
      <c r="EY193" s="85"/>
      <c r="EZ193" s="85"/>
      <c r="FA193" s="85"/>
      <c r="FB193" s="85"/>
      <c r="FC193" s="85"/>
    </row>
    <row r="194" spans="25:159" x14ac:dyDescent="0.2"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  <c r="BP194" s="85"/>
      <c r="BQ194" s="85"/>
      <c r="BR194" s="85"/>
      <c r="BS194" s="85"/>
      <c r="BT194" s="85"/>
      <c r="BU194" s="85"/>
      <c r="BV194" s="85"/>
      <c r="BW194" s="85"/>
      <c r="BX194" s="85"/>
      <c r="BY194" s="85"/>
      <c r="BZ194" s="85"/>
      <c r="CA194" s="85"/>
      <c r="CB194" s="85"/>
      <c r="CC194" s="85"/>
      <c r="CD194" s="85"/>
      <c r="CE194" s="85"/>
      <c r="CF194" s="85"/>
      <c r="CG194" s="85"/>
      <c r="CH194" s="85"/>
      <c r="CI194" s="85"/>
      <c r="CJ194" s="85"/>
      <c r="CK194" s="85"/>
      <c r="CL194" s="85"/>
      <c r="CM194" s="85"/>
      <c r="CN194" s="85"/>
      <c r="CO194" s="85"/>
      <c r="CP194" s="85"/>
      <c r="CQ194" s="85"/>
      <c r="CR194" s="85"/>
      <c r="CS194" s="85"/>
      <c r="CT194" s="85"/>
      <c r="CU194" s="85"/>
      <c r="CV194" s="85"/>
      <c r="CW194" s="85"/>
      <c r="CX194" s="85"/>
      <c r="CY194" s="85"/>
      <c r="CZ194" s="85"/>
      <c r="DA194" s="85"/>
      <c r="DB194" s="85"/>
      <c r="DC194" s="85"/>
      <c r="DD194" s="85"/>
      <c r="DE194" s="85"/>
      <c r="DF194" s="85"/>
      <c r="DG194" s="85"/>
      <c r="DH194" s="85"/>
      <c r="DI194" s="85"/>
      <c r="DJ194" s="85"/>
      <c r="DK194" s="85"/>
      <c r="DL194" s="85"/>
      <c r="DM194" s="85"/>
      <c r="DN194" s="85"/>
      <c r="DO194" s="85"/>
      <c r="DP194" s="85"/>
      <c r="DQ194" s="85"/>
      <c r="DR194" s="85"/>
      <c r="DS194" s="85"/>
      <c r="DT194" s="85"/>
      <c r="DU194" s="85"/>
      <c r="DV194" s="85"/>
      <c r="DW194" s="85"/>
      <c r="DX194" s="85"/>
      <c r="DY194" s="85"/>
      <c r="DZ194" s="85"/>
      <c r="EA194" s="85"/>
      <c r="EB194" s="85"/>
      <c r="EC194" s="85"/>
      <c r="ED194" s="85"/>
      <c r="EE194" s="85"/>
      <c r="EF194" s="85"/>
      <c r="EG194" s="85"/>
      <c r="EH194" s="85"/>
      <c r="EI194" s="85"/>
      <c r="EJ194" s="85"/>
      <c r="EK194" s="85"/>
      <c r="EL194" s="85"/>
      <c r="EM194" s="85"/>
      <c r="EN194" s="85"/>
      <c r="EO194" s="85"/>
      <c r="EP194" s="85"/>
      <c r="EQ194" s="85"/>
      <c r="ER194" s="85"/>
      <c r="ES194" s="85"/>
      <c r="ET194" s="85"/>
      <c r="EU194" s="85"/>
      <c r="EV194" s="85"/>
      <c r="EW194" s="85"/>
      <c r="EX194" s="85"/>
      <c r="EY194" s="85"/>
      <c r="EZ194" s="85"/>
      <c r="FA194" s="85"/>
      <c r="FB194" s="85"/>
      <c r="FC194" s="85"/>
    </row>
    <row r="195" spans="25:159" x14ac:dyDescent="0.2"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  <c r="BP195" s="85"/>
      <c r="BQ195" s="85"/>
      <c r="BR195" s="85"/>
      <c r="BS195" s="85"/>
      <c r="BT195" s="85"/>
      <c r="BU195" s="85"/>
      <c r="BV195" s="85"/>
      <c r="BW195" s="85"/>
      <c r="BX195" s="85"/>
      <c r="BY195" s="85"/>
      <c r="BZ195" s="85"/>
      <c r="CA195" s="85"/>
      <c r="CB195" s="85"/>
      <c r="CC195" s="85"/>
      <c r="CD195" s="85"/>
      <c r="CE195" s="85"/>
      <c r="CF195" s="85"/>
      <c r="CG195" s="85"/>
      <c r="CH195" s="85"/>
      <c r="CI195" s="85"/>
      <c r="CJ195" s="85"/>
      <c r="CK195" s="85"/>
      <c r="CL195" s="85"/>
      <c r="CM195" s="85"/>
      <c r="CN195" s="85"/>
      <c r="CO195" s="85"/>
      <c r="CP195" s="85"/>
      <c r="CQ195" s="85"/>
      <c r="CR195" s="85"/>
      <c r="CS195" s="85"/>
      <c r="CT195" s="85"/>
      <c r="CU195" s="85"/>
      <c r="CV195" s="85"/>
      <c r="CW195" s="85"/>
      <c r="CX195" s="85"/>
      <c r="CY195" s="85"/>
      <c r="CZ195" s="85"/>
      <c r="DA195" s="85"/>
      <c r="DB195" s="85"/>
      <c r="DC195" s="85"/>
      <c r="DD195" s="85"/>
      <c r="DE195" s="85"/>
      <c r="DF195" s="85"/>
      <c r="DG195" s="85"/>
      <c r="DH195" s="85"/>
      <c r="DI195" s="85"/>
      <c r="DJ195" s="85"/>
      <c r="DK195" s="85"/>
      <c r="DL195" s="85"/>
      <c r="DM195" s="85"/>
      <c r="DN195" s="85"/>
      <c r="DO195" s="85"/>
      <c r="DP195" s="85"/>
      <c r="DQ195" s="85"/>
      <c r="DR195" s="85"/>
      <c r="DS195" s="85"/>
      <c r="DT195" s="85"/>
      <c r="DU195" s="85"/>
      <c r="DV195" s="85"/>
      <c r="DW195" s="85"/>
      <c r="DX195" s="85"/>
      <c r="DY195" s="85"/>
      <c r="DZ195" s="85"/>
      <c r="EA195" s="85"/>
      <c r="EB195" s="85"/>
      <c r="EC195" s="85"/>
      <c r="ED195" s="85"/>
      <c r="EE195" s="85"/>
      <c r="EF195" s="85"/>
      <c r="EG195" s="85"/>
      <c r="EH195" s="85"/>
      <c r="EI195" s="85"/>
      <c r="EJ195" s="85"/>
      <c r="EK195" s="85"/>
      <c r="EL195" s="85"/>
      <c r="EM195" s="85"/>
      <c r="EN195" s="85"/>
      <c r="EO195" s="85"/>
      <c r="EP195" s="85"/>
      <c r="EQ195" s="85"/>
      <c r="ER195" s="85"/>
      <c r="ES195" s="85"/>
      <c r="ET195" s="85"/>
      <c r="EU195" s="85"/>
      <c r="EV195" s="85"/>
      <c r="EW195" s="85"/>
      <c r="EX195" s="85"/>
      <c r="EY195" s="85"/>
      <c r="EZ195" s="85"/>
      <c r="FA195" s="85"/>
      <c r="FB195" s="85"/>
      <c r="FC195" s="85"/>
    </row>
    <row r="196" spans="25:159" x14ac:dyDescent="0.2"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5"/>
      <c r="BP196" s="85"/>
      <c r="BQ196" s="85"/>
      <c r="BR196" s="85"/>
      <c r="BS196" s="85"/>
      <c r="BT196" s="85"/>
      <c r="BU196" s="85"/>
      <c r="BV196" s="85"/>
      <c r="BW196" s="85"/>
      <c r="BX196" s="85"/>
      <c r="BY196" s="85"/>
      <c r="BZ196" s="85"/>
      <c r="CA196" s="85"/>
      <c r="CB196" s="85"/>
      <c r="CC196" s="85"/>
      <c r="CD196" s="85"/>
      <c r="CE196" s="85"/>
      <c r="CF196" s="85"/>
      <c r="CG196" s="85"/>
      <c r="CH196" s="85"/>
      <c r="CI196" s="85"/>
      <c r="CJ196" s="85"/>
      <c r="CK196" s="85"/>
      <c r="CL196" s="85"/>
      <c r="CM196" s="85"/>
      <c r="CN196" s="85"/>
      <c r="CO196" s="85"/>
      <c r="CP196" s="85"/>
      <c r="CQ196" s="85"/>
      <c r="CR196" s="85"/>
      <c r="CS196" s="85"/>
      <c r="CT196" s="85"/>
      <c r="CU196" s="85"/>
      <c r="CV196" s="85"/>
      <c r="CW196" s="85"/>
      <c r="CX196" s="85"/>
      <c r="CY196" s="85"/>
      <c r="CZ196" s="85"/>
      <c r="DA196" s="85"/>
      <c r="DB196" s="85"/>
      <c r="DC196" s="85"/>
      <c r="DD196" s="85"/>
      <c r="DE196" s="85"/>
      <c r="DF196" s="85"/>
      <c r="DG196" s="85"/>
      <c r="DH196" s="85"/>
      <c r="DI196" s="85"/>
      <c r="DJ196" s="85"/>
      <c r="DK196" s="85"/>
      <c r="DL196" s="85"/>
      <c r="DM196" s="85"/>
      <c r="DN196" s="85"/>
      <c r="DO196" s="85"/>
      <c r="DP196" s="85"/>
      <c r="DQ196" s="85"/>
      <c r="DR196" s="85"/>
      <c r="DS196" s="85"/>
      <c r="DT196" s="85"/>
      <c r="DU196" s="85"/>
      <c r="DV196" s="85"/>
      <c r="DW196" s="85"/>
      <c r="DX196" s="85"/>
      <c r="DY196" s="85"/>
      <c r="DZ196" s="85"/>
      <c r="EA196" s="85"/>
      <c r="EB196" s="85"/>
      <c r="EC196" s="85"/>
      <c r="ED196" s="85"/>
      <c r="EE196" s="85"/>
      <c r="EF196" s="85"/>
      <c r="EG196" s="85"/>
      <c r="EH196" s="85"/>
      <c r="EI196" s="85"/>
      <c r="EJ196" s="85"/>
      <c r="EK196" s="85"/>
      <c r="EL196" s="85"/>
      <c r="EM196" s="85"/>
      <c r="EN196" s="85"/>
      <c r="EO196" s="85"/>
      <c r="EP196" s="85"/>
      <c r="EQ196" s="85"/>
      <c r="ER196" s="85"/>
      <c r="ES196" s="85"/>
      <c r="ET196" s="85"/>
      <c r="EU196" s="85"/>
      <c r="EV196" s="85"/>
      <c r="EW196" s="85"/>
      <c r="EX196" s="85"/>
      <c r="EY196" s="85"/>
      <c r="EZ196" s="85"/>
      <c r="FA196" s="85"/>
      <c r="FB196" s="85"/>
      <c r="FC196" s="85"/>
    </row>
    <row r="197" spans="25:159" x14ac:dyDescent="0.2"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5"/>
      <c r="BG197" s="85"/>
      <c r="BH197" s="85"/>
      <c r="BI197" s="85"/>
      <c r="BJ197" s="85"/>
      <c r="BK197" s="85"/>
      <c r="BL197" s="85"/>
      <c r="BM197" s="85"/>
      <c r="BN197" s="85"/>
      <c r="BO197" s="85"/>
      <c r="BP197" s="85"/>
      <c r="BQ197" s="85"/>
      <c r="BR197" s="85"/>
      <c r="BS197" s="85"/>
      <c r="BT197" s="85"/>
      <c r="BU197" s="85"/>
      <c r="BV197" s="85"/>
      <c r="BW197" s="85"/>
      <c r="BX197" s="85"/>
      <c r="BY197" s="85"/>
      <c r="BZ197" s="85"/>
      <c r="CA197" s="85"/>
      <c r="CB197" s="85"/>
      <c r="CC197" s="85"/>
      <c r="CD197" s="85"/>
      <c r="CE197" s="85"/>
      <c r="CF197" s="85"/>
      <c r="CG197" s="85"/>
      <c r="CH197" s="85"/>
      <c r="CI197" s="85"/>
      <c r="CJ197" s="85"/>
      <c r="CK197" s="85"/>
      <c r="CL197" s="85"/>
      <c r="CM197" s="85"/>
      <c r="CN197" s="85"/>
      <c r="CO197" s="85"/>
      <c r="CP197" s="85"/>
      <c r="CQ197" s="85"/>
      <c r="CR197" s="85"/>
      <c r="CS197" s="85"/>
      <c r="CT197" s="85"/>
      <c r="CU197" s="85"/>
      <c r="CV197" s="85"/>
      <c r="CW197" s="85"/>
      <c r="CX197" s="85"/>
      <c r="CY197" s="85"/>
      <c r="CZ197" s="85"/>
      <c r="DA197" s="85"/>
      <c r="DB197" s="85"/>
      <c r="DC197" s="85"/>
      <c r="DD197" s="85"/>
      <c r="DE197" s="85"/>
      <c r="DF197" s="85"/>
      <c r="DG197" s="85"/>
      <c r="DH197" s="85"/>
      <c r="DI197" s="85"/>
      <c r="DJ197" s="85"/>
      <c r="DK197" s="85"/>
      <c r="DL197" s="85"/>
      <c r="DM197" s="85"/>
      <c r="DN197" s="85"/>
      <c r="DO197" s="85"/>
      <c r="DP197" s="85"/>
      <c r="DQ197" s="85"/>
      <c r="DR197" s="85"/>
      <c r="DS197" s="85"/>
      <c r="DT197" s="85"/>
      <c r="DU197" s="85"/>
      <c r="DV197" s="85"/>
      <c r="DW197" s="85"/>
      <c r="DX197" s="85"/>
      <c r="DY197" s="85"/>
      <c r="DZ197" s="85"/>
      <c r="EA197" s="85"/>
      <c r="EB197" s="85"/>
      <c r="EC197" s="85"/>
      <c r="ED197" s="85"/>
      <c r="EE197" s="85"/>
      <c r="EF197" s="85"/>
      <c r="EG197" s="85"/>
      <c r="EH197" s="85"/>
      <c r="EI197" s="85"/>
      <c r="EJ197" s="85"/>
      <c r="EK197" s="85"/>
      <c r="EL197" s="85"/>
      <c r="EM197" s="85"/>
      <c r="EN197" s="85"/>
      <c r="EO197" s="85"/>
      <c r="EP197" s="85"/>
      <c r="EQ197" s="85"/>
      <c r="ER197" s="85"/>
      <c r="ES197" s="85"/>
      <c r="ET197" s="85"/>
      <c r="EU197" s="85"/>
      <c r="EV197" s="85"/>
      <c r="EW197" s="85"/>
      <c r="EX197" s="85"/>
      <c r="EY197" s="85"/>
      <c r="EZ197" s="85"/>
      <c r="FA197" s="85"/>
      <c r="FB197" s="85"/>
      <c r="FC197" s="85"/>
    </row>
    <row r="198" spans="25:159" x14ac:dyDescent="0.2"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85"/>
      <c r="BG198" s="85"/>
      <c r="BH198" s="85"/>
      <c r="BI198" s="85"/>
      <c r="BJ198" s="85"/>
      <c r="BK198" s="85"/>
      <c r="BL198" s="85"/>
      <c r="BM198" s="85"/>
      <c r="BN198" s="85"/>
      <c r="BO198" s="85"/>
      <c r="BP198" s="85"/>
      <c r="BQ198" s="85"/>
      <c r="BR198" s="85"/>
      <c r="BS198" s="85"/>
      <c r="BT198" s="85"/>
      <c r="BU198" s="85"/>
      <c r="BV198" s="85"/>
      <c r="BW198" s="85"/>
      <c r="BX198" s="85"/>
      <c r="BY198" s="85"/>
      <c r="BZ198" s="85"/>
      <c r="CA198" s="85"/>
      <c r="CB198" s="85"/>
      <c r="CC198" s="85"/>
      <c r="CD198" s="85"/>
      <c r="CE198" s="85"/>
      <c r="CF198" s="85"/>
      <c r="CG198" s="85"/>
      <c r="CH198" s="85"/>
      <c r="CI198" s="85"/>
      <c r="CJ198" s="85"/>
      <c r="CK198" s="85"/>
      <c r="CL198" s="85"/>
      <c r="CM198" s="85"/>
      <c r="CN198" s="85"/>
      <c r="CO198" s="85"/>
      <c r="CP198" s="85"/>
      <c r="CQ198" s="85"/>
      <c r="CR198" s="85"/>
      <c r="CS198" s="85"/>
      <c r="CT198" s="85"/>
      <c r="CU198" s="85"/>
      <c r="CV198" s="85"/>
      <c r="CW198" s="85"/>
      <c r="CX198" s="85"/>
      <c r="CY198" s="85"/>
      <c r="CZ198" s="85"/>
      <c r="DA198" s="85"/>
      <c r="DB198" s="85"/>
      <c r="DC198" s="85"/>
      <c r="DD198" s="85"/>
      <c r="DE198" s="85"/>
      <c r="DF198" s="85"/>
      <c r="DG198" s="85"/>
      <c r="DH198" s="85"/>
      <c r="DI198" s="85"/>
      <c r="DJ198" s="85"/>
      <c r="DK198" s="85"/>
      <c r="DL198" s="85"/>
      <c r="DM198" s="85"/>
      <c r="DN198" s="85"/>
      <c r="DO198" s="85"/>
      <c r="DP198" s="85"/>
      <c r="DQ198" s="85"/>
      <c r="DR198" s="85"/>
      <c r="DS198" s="85"/>
      <c r="DT198" s="85"/>
      <c r="DU198" s="85"/>
      <c r="DV198" s="85"/>
      <c r="DW198" s="85"/>
      <c r="DX198" s="85"/>
      <c r="DY198" s="85"/>
      <c r="DZ198" s="85"/>
      <c r="EA198" s="85"/>
      <c r="EB198" s="85"/>
      <c r="EC198" s="85"/>
      <c r="ED198" s="85"/>
      <c r="EE198" s="85"/>
      <c r="EF198" s="85"/>
      <c r="EG198" s="85"/>
      <c r="EH198" s="85"/>
      <c r="EI198" s="85"/>
      <c r="EJ198" s="85"/>
      <c r="EK198" s="85"/>
      <c r="EL198" s="85"/>
      <c r="EM198" s="85"/>
      <c r="EN198" s="85"/>
      <c r="EO198" s="85"/>
      <c r="EP198" s="85"/>
      <c r="EQ198" s="85"/>
      <c r="ER198" s="85"/>
      <c r="ES198" s="85"/>
      <c r="ET198" s="85"/>
      <c r="EU198" s="85"/>
      <c r="EV198" s="85"/>
      <c r="EW198" s="85"/>
      <c r="EX198" s="85"/>
      <c r="EY198" s="85"/>
      <c r="EZ198" s="85"/>
      <c r="FA198" s="85"/>
      <c r="FB198" s="85"/>
      <c r="FC198" s="85"/>
    </row>
    <row r="199" spans="25:159" x14ac:dyDescent="0.2"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  <c r="BX199" s="85"/>
      <c r="BY199" s="85"/>
      <c r="BZ199" s="85"/>
      <c r="CA199" s="85"/>
      <c r="CB199" s="85"/>
      <c r="CC199" s="85"/>
      <c r="CD199" s="85"/>
      <c r="CE199" s="85"/>
      <c r="CF199" s="85"/>
      <c r="CG199" s="85"/>
      <c r="CH199" s="85"/>
      <c r="CI199" s="85"/>
      <c r="CJ199" s="85"/>
      <c r="CK199" s="85"/>
      <c r="CL199" s="85"/>
      <c r="CM199" s="85"/>
      <c r="CN199" s="85"/>
      <c r="CO199" s="85"/>
      <c r="CP199" s="85"/>
      <c r="CQ199" s="85"/>
      <c r="CR199" s="85"/>
      <c r="CS199" s="85"/>
      <c r="CT199" s="85"/>
      <c r="CU199" s="85"/>
      <c r="CV199" s="85"/>
      <c r="CW199" s="85"/>
      <c r="CX199" s="85"/>
      <c r="CY199" s="85"/>
      <c r="CZ199" s="85"/>
      <c r="DA199" s="85"/>
      <c r="DB199" s="85"/>
      <c r="DC199" s="85"/>
      <c r="DD199" s="85"/>
      <c r="DE199" s="85"/>
      <c r="DF199" s="85"/>
      <c r="DG199" s="85"/>
      <c r="DH199" s="85"/>
      <c r="DI199" s="85"/>
      <c r="DJ199" s="85"/>
      <c r="DK199" s="85"/>
      <c r="DL199" s="85"/>
      <c r="DM199" s="85"/>
      <c r="DN199" s="85"/>
      <c r="DO199" s="85"/>
      <c r="DP199" s="85"/>
      <c r="DQ199" s="85"/>
      <c r="DR199" s="85"/>
      <c r="DS199" s="85"/>
      <c r="DT199" s="85"/>
      <c r="DU199" s="85"/>
      <c r="DV199" s="85"/>
      <c r="DW199" s="85"/>
      <c r="DX199" s="85"/>
      <c r="DY199" s="85"/>
      <c r="DZ199" s="85"/>
      <c r="EA199" s="85"/>
      <c r="EB199" s="85"/>
      <c r="EC199" s="85"/>
      <c r="ED199" s="85"/>
      <c r="EE199" s="85"/>
      <c r="EF199" s="85"/>
      <c r="EG199" s="85"/>
      <c r="EH199" s="85"/>
      <c r="EI199" s="85"/>
      <c r="EJ199" s="85"/>
      <c r="EK199" s="85"/>
      <c r="EL199" s="85"/>
      <c r="EM199" s="85"/>
      <c r="EN199" s="85"/>
      <c r="EO199" s="85"/>
      <c r="EP199" s="85"/>
      <c r="EQ199" s="85"/>
      <c r="ER199" s="85"/>
      <c r="ES199" s="85"/>
      <c r="ET199" s="85"/>
      <c r="EU199" s="85"/>
      <c r="EV199" s="85"/>
      <c r="EW199" s="85"/>
      <c r="EX199" s="85"/>
      <c r="EY199" s="85"/>
      <c r="EZ199" s="85"/>
      <c r="FA199" s="85"/>
      <c r="FB199" s="85"/>
      <c r="FC199" s="85"/>
    </row>
    <row r="200" spans="25:159" x14ac:dyDescent="0.2"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  <c r="BX200" s="85"/>
      <c r="BY200" s="85"/>
      <c r="BZ200" s="85"/>
      <c r="CA200" s="85"/>
      <c r="CB200" s="85"/>
      <c r="CC200" s="85"/>
      <c r="CD200" s="85"/>
      <c r="CE200" s="85"/>
      <c r="CF200" s="85"/>
      <c r="CG200" s="85"/>
      <c r="CH200" s="85"/>
      <c r="CI200" s="85"/>
      <c r="CJ200" s="85"/>
      <c r="CK200" s="85"/>
      <c r="CL200" s="85"/>
      <c r="CM200" s="85"/>
      <c r="CN200" s="85"/>
      <c r="CO200" s="85"/>
      <c r="CP200" s="85"/>
      <c r="CQ200" s="85"/>
      <c r="CR200" s="85"/>
      <c r="CS200" s="85"/>
      <c r="CT200" s="85"/>
      <c r="CU200" s="85"/>
      <c r="CV200" s="85"/>
      <c r="CW200" s="85"/>
      <c r="CX200" s="85"/>
      <c r="CY200" s="85"/>
      <c r="CZ200" s="85"/>
      <c r="DA200" s="85"/>
      <c r="DB200" s="85"/>
      <c r="DC200" s="85"/>
      <c r="DD200" s="85"/>
      <c r="DE200" s="85"/>
      <c r="DF200" s="85"/>
      <c r="DG200" s="85"/>
      <c r="DH200" s="85"/>
      <c r="DI200" s="85"/>
      <c r="DJ200" s="85"/>
      <c r="DK200" s="85"/>
      <c r="DL200" s="85"/>
      <c r="DM200" s="85"/>
      <c r="DN200" s="85"/>
      <c r="DO200" s="85"/>
      <c r="DP200" s="85"/>
      <c r="DQ200" s="85"/>
      <c r="DR200" s="85"/>
      <c r="DS200" s="85"/>
      <c r="DT200" s="85"/>
      <c r="DU200" s="85"/>
      <c r="DV200" s="85"/>
      <c r="DW200" s="85"/>
      <c r="DX200" s="85"/>
      <c r="DY200" s="85"/>
      <c r="DZ200" s="85"/>
      <c r="EA200" s="85"/>
      <c r="EB200" s="85"/>
      <c r="EC200" s="85"/>
      <c r="ED200" s="85"/>
      <c r="EE200" s="85"/>
      <c r="EF200" s="85"/>
      <c r="EG200" s="85"/>
      <c r="EH200" s="85"/>
      <c r="EI200" s="85"/>
      <c r="EJ200" s="85"/>
      <c r="EK200" s="85"/>
      <c r="EL200" s="85"/>
      <c r="EM200" s="85"/>
      <c r="EN200" s="85"/>
      <c r="EO200" s="85"/>
      <c r="EP200" s="85"/>
      <c r="EQ200" s="85"/>
      <c r="ER200" s="85"/>
      <c r="ES200" s="85"/>
      <c r="ET200" s="85"/>
      <c r="EU200" s="85"/>
      <c r="EV200" s="85"/>
      <c r="EW200" s="85"/>
      <c r="EX200" s="85"/>
      <c r="EY200" s="85"/>
      <c r="EZ200" s="85"/>
      <c r="FA200" s="85"/>
      <c r="FB200" s="85"/>
      <c r="FC200" s="85"/>
    </row>
    <row r="201" spans="25:159" x14ac:dyDescent="0.2"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  <c r="BX201" s="85"/>
      <c r="BY201" s="85"/>
      <c r="BZ201" s="85"/>
      <c r="CA201" s="85"/>
      <c r="CB201" s="85"/>
      <c r="CC201" s="85"/>
      <c r="CD201" s="85"/>
      <c r="CE201" s="85"/>
      <c r="CF201" s="85"/>
      <c r="CG201" s="85"/>
      <c r="CH201" s="85"/>
      <c r="CI201" s="85"/>
      <c r="CJ201" s="85"/>
      <c r="CK201" s="85"/>
      <c r="CL201" s="85"/>
      <c r="CM201" s="85"/>
      <c r="CN201" s="85"/>
      <c r="CO201" s="85"/>
      <c r="CP201" s="85"/>
      <c r="CQ201" s="85"/>
      <c r="CR201" s="85"/>
      <c r="CS201" s="85"/>
      <c r="CT201" s="85"/>
      <c r="CU201" s="85"/>
      <c r="CV201" s="85"/>
      <c r="CW201" s="85"/>
      <c r="CX201" s="85"/>
      <c r="CY201" s="85"/>
      <c r="CZ201" s="85"/>
      <c r="DA201" s="85"/>
      <c r="DB201" s="85"/>
      <c r="DC201" s="85"/>
      <c r="DD201" s="85"/>
      <c r="DE201" s="85"/>
      <c r="DF201" s="85"/>
      <c r="DG201" s="85"/>
      <c r="DH201" s="85"/>
      <c r="DI201" s="85"/>
      <c r="DJ201" s="85"/>
      <c r="DK201" s="85"/>
      <c r="DL201" s="85"/>
      <c r="DM201" s="85"/>
      <c r="DN201" s="85"/>
      <c r="DO201" s="85"/>
      <c r="DP201" s="85"/>
      <c r="DQ201" s="85"/>
      <c r="DR201" s="85"/>
      <c r="DS201" s="85"/>
      <c r="DT201" s="85"/>
      <c r="DU201" s="85"/>
      <c r="DV201" s="85"/>
      <c r="DW201" s="85"/>
      <c r="DX201" s="85"/>
      <c r="DY201" s="85"/>
      <c r="DZ201" s="85"/>
      <c r="EA201" s="85"/>
      <c r="EB201" s="85"/>
      <c r="EC201" s="85"/>
      <c r="ED201" s="85"/>
      <c r="EE201" s="85"/>
      <c r="EF201" s="85"/>
      <c r="EG201" s="85"/>
      <c r="EH201" s="85"/>
      <c r="EI201" s="85"/>
      <c r="EJ201" s="85"/>
      <c r="EK201" s="85"/>
      <c r="EL201" s="85"/>
      <c r="EM201" s="85"/>
      <c r="EN201" s="85"/>
      <c r="EO201" s="85"/>
      <c r="EP201" s="85"/>
      <c r="EQ201" s="85"/>
      <c r="ER201" s="85"/>
      <c r="ES201" s="85"/>
      <c r="ET201" s="85"/>
      <c r="EU201" s="85"/>
      <c r="EV201" s="85"/>
      <c r="EW201" s="85"/>
      <c r="EX201" s="85"/>
      <c r="EY201" s="85"/>
      <c r="EZ201" s="85"/>
      <c r="FA201" s="85"/>
      <c r="FB201" s="85"/>
      <c r="FC201" s="85"/>
    </row>
    <row r="202" spans="25:159" x14ac:dyDescent="0.2"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  <c r="BP202" s="85"/>
      <c r="BQ202" s="85"/>
      <c r="BR202" s="85"/>
      <c r="BS202" s="85"/>
      <c r="BT202" s="85"/>
      <c r="BU202" s="85"/>
      <c r="BV202" s="85"/>
      <c r="BW202" s="85"/>
      <c r="BX202" s="85"/>
      <c r="BY202" s="85"/>
      <c r="BZ202" s="85"/>
      <c r="CA202" s="85"/>
      <c r="CB202" s="85"/>
      <c r="CC202" s="85"/>
      <c r="CD202" s="85"/>
      <c r="CE202" s="85"/>
      <c r="CF202" s="85"/>
      <c r="CG202" s="85"/>
      <c r="CH202" s="85"/>
      <c r="CI202" s="85"/>
      <c r="CJ202" s="85"/>
      <c r="CK202" s="85"/>
      <c r="CL202" s="85"/>
      <c r="CM202" s="85"/>
      <c r="CN202" s="85"/>
      <c r="CO202" s="85"/>
      <c r="CP202" s="85"/>
      <c r="CQ202" s="85"/>
      <c r="CR202" s="85"/>
      <c r="CS202" s="85"/>
      <c r="CT202" s="85"/>
      <c r="CU202" s="85"/>
      <c r="CV202" s="85"/>
      <c r="CW202" s="85"/>
      <c r="CX202" s="85"/>
      <c r="CY202" s="85"/>
      <c r="CZ202" s="85"/>
      <c r="DA202" s="85"/>
      <c r="DB202" s="85"/>
      <c r="DC202" s="85"/>
      <c r="DD202" s="85"/>
      <c r="DE202" s="85"/>
      <c r="DF202" s="85"/>
      <c r="DG202" s="85"/>
      <c r="DH202" s="85"/>
      <c r="DI202" s="85"/>
      <c r="DJ202" s="85"/>
      <c r="DK202" s="85"/>
      <c r="DL202" s="85"/>
      <c r="DM202" s="85"/>
      <c r="DN202" s="85"/>
      <c r="DO202" s="85"/>
      <c r="DP202" s="85"/>
      <c r="DQ202" s="85"/>
      <c r="DR202" s="85"/>
      <c r="DS202" s="85"/>
      <c r="DT202" s="85"/>
      <c r="DU202" s="85"/>
      <c r="DV202" s="85"/>
      <c r="DW202" s="85"/>
      <c r="DX202" s="85"/>
      <c r="DY202" s="85"/>
      <c r="DZ202" s="85"/>
      <c r="EA202" s="85"/>
      <c r="EB202" s="85"/>
      <c r="EC202" s="85"/>
      <c r="ED202" s="85"/>
      <c r="EE202" s="85"/>
      <c r="EF202" s="85"/>
      <c r="EG202" s="85"/>
      <c r="EH202" s="85"/>
      <c r="EI202" s="85"/>
      <c r="EJ202" s="85"/>
      <c r="EK202" s="85"/>
      <c r="EL202" s="85"/>
      <c r="EM202" s="85"/>
      <c r="EN202" s="85"/>
      <c r="EO202" s="85"/>
      <c r="EP202" s="85"/>
      <c r="EQ202" s="85"/>
      <c r="ER202" s="85"/>
      <c r="ES202" s="85"/>
      <c r="ET202" s="85"/>
      <c r="EU202" s="85"/>
      <c r="EV202" s="85"/>
      <c r="EW202" s="85"/>
      <c r="EX202" s="85"/>
      <c r="EY202" s="85"/>
      <c r="EZ202" s="85"/>
      <c r="FA202" s="85"/>
      <c r="FB202" s="85"/>
      <c r="FC202" s="85"/>
    </row>
    <row r="203" spans="25:159" x14ac:dyDescent="0.2"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85"/>
      <c r="BG203" s="85"/>
      <c r="BH203" s="85"/>
      <c r="BI203" s="85"/>
      <c r="BJ203" s="85"/>
      <c r="BK203" s="85"/>
      <c r="BL203" s="85"/>
      <c r="BM203" s="85"/>
      <c r="BN203" s="85"/>
      <c r="BO203" s="85"/>
      <c r="BP203" s="85"/>
      <c r="BQ203" s="85"/>
      <c r="BR203" s="85"/>
      <c r="BS203" s="85"/>
      <c r="BT203" s="85"/>
      <c r="BU203" s="85"/>
      <c r="BV203" s="85"/>
      <c r="BW203" s="85"/>
      <c r="BX203" s="85"/>
      <c r="BY203" s="85"/>
      <c r="BZ203" s="85"/>
      <c r="CA203" s="85"/>
      <c r="CB203" s="85"/>
      <c r="CC203" s="85"/>
      <c r="CD203" s="85"/>
      <c r="CE203" s="85"/>
      <c r="CF203" s="85"/>
      <c r="CG203" s="85"/>
      <c r="CH203" s="85"/>
      <c r="CI203" s="85"/>
      <c r="CJ203" s="85"/>
      <c r="CK203" s="85"/>
      <c r="CL203" s="85"/>
      <c r="CM203" s="85"/>
      <c r="CN203" s="85"/>
      <c r="CO203" s="85"/>
      <c r="CP203" s="85"/>
      <c r="CQ203" s="85"/>
      <c r="CR203" s="85"/>
      <c r="CS203" s="85"/>
      <c r="CT203" s="85"/>
      <c r="CU203" s="85"/>
      <c r="CV203" s="85"/>
      <c r="CW203" s="85"/>
      <c r="CX203" s="85"/>
      <c r="CY203" s="85"/>
      <c r="CZ203" s="85"/>
      <c r="DA203" s="85"/>
      <c r="DB203" s="85"/>
      <c r="DC203" s="85"/>
      <c r="DD203" s="85"/>
      <c r="DE203" s="85"/>
      <c r="DF203" s="85"/>
      <c r="DG203" s="85"/>
      <c r="DH203" s="85"/>
      <c r="DI203" s="85"/>
      <c r="DJ203" s="85"/>
      <c r="DK203" s="85"/>
      <c r="DL203" s="85"/>
      <c r="DM203" s="85"/>
      <c r="DN203" s="85"/>
      <c r="DO203" s="85"/>
      <c r="DP203" s="85"/>
      <c r="DQ203" s="85"/>
      <c r="DR203" s="85"/>
      <c r="DS203" s="85"/>
      <c r="DT203" s="85"/>
      <c r="DU203" s="85"/>
      <c r="DV203" s="85"/>
      <c r="DW203" s="85"/>
      <c r="DX203" s="85"/>
      <c r="DY203" s="85"/>
      <c r="DZ203" s="85"/>
      <c r="EA203" s="85"/>
      <c r="EB203" s="85"/>
      <c r="EC203" s="85"/>
      <c r="ED203" s="85"/>
      <c r="EE203" s="85"/>
      <c r="EF203" s="85"/>
      <c r="EG203" s="85"/>
      <c r="EH203" s="85"/>
      <c r="EI203" s="85"/>
      <c r="EJ203" s="85"/>
      <c r="EK203" s="85"/>
      <c r="EL203" s="85"/>
      <c r="EM203" s="85"/>
      <c r="EN203" s="85"/>
      <c r="EO203" s="85"/>
      <c r="EP203" s="85"/>
      <c r="EQ203" s="85"/>
      <c r="ER203" s="85"/>
      <c r="ES203" s="85"/>
      <c r="ET203" s="85"/>
      <c r="EU203" s="85"/>
      <c r="EV203" s="85"/>
      <c r="EW203" s="85"/>
      <c r="EX203" s="85"/>
      <c r="EY203" s="85"/>
      <c r="EZ203" s="85"/>
      <c r="FA203" s="85"/>
      <c r="FB203" s="85"/>
      <c r="FC203" s="85"/>
    </row>
    <row r="204" spans="25:159" x14ac:dyDescent="0.2"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  <c r="BX204" s="85"/>
      <c r="BY204" s="85"/>
      <c r="BZ204" s="85"/>
      <c r="CA204" s="85"/>
      <c r="CB204" s="85"/>
      <c r="CC204" s="85"/>
      <c r="CD204" s="85"/>
      <c r="CE204" s="85"/>
      <c r="CF204" s="85"/>
      <c r="CG204" s="85"/>
      <c r="CH204" s="85"/>
      <c r="CI204" s="85"/>
      <c r="CJ204" s="85"/>
      <c r="CK204" s="85"/>
      <c r="CL204" s="85"/>
      <c r="CM204" s="85"/>
      <c r="CN204" s="85"/>
      <c r="CO204" s="85"/>
      <c r="CP204" s="85"/>
      <c r="CQ204" s="85"/>
      <c r="CR204" s="85"/>
      <c r="CS204" s="85"/>
      <c r="CT204" s="85"/>
      <c r="CU204" s="85"/>
      <c r="CV204" s="85"/>
      <c r="CW204" s="85"/>
      <c r="CX204" s="85"/>
      <c r="CY204" s="85"/>
      <c r="CZ204" s="85"/>
      <c r="DA204" s="85"/>
      <c r="DB204" s="85"/>
      <c r="DC204" s="85"/>
      <c r="DD204" s="85"/>
      <c r="DE204" s="85"/>
      <c r="DF204" s="85"/>
      <c r="DG204" s="85"/>
      <c r="DH204" s="85"/>
      <c r="DI204" s="85"/>
      <c r="DJ204" s="85"/>
      <c r="DK204" s="85"/>
      <c r="DL204" s="85"/>
      <c r="DM204" s="85"/>
      <c r="DN204" s="85"/>
      <c r="DO204" s="85"/>
      <c r="DP204" s="85"/>
      <c r="DQ204" s="85"/>
      <c r="DR204" s="85"/>
      <c r="DS204" s="85"/>
      <c r="DT204" s="85"/>
      <c r="DU204" s="85"/>
      <c r="DV204" s="85"/>
      <c r="DW204" s="85"/>
      <c r="DX204" s="85"/>
      <c r="DY204" s="85"/>
      <c r="DZ204" s="85"/>
      <c r="EA204" s="85"/>
      <c r="EB204" s="85"/>
      <c r="EC204" s="85"/>
      <c r="ED204" s="85"/>
      <c r="EE204" s="85"/>
      <c r="EF204" s="85"/>
      <c r="EG204" s="85"/>
      <c r="EH204" s="85"/>
      <c r="EI204" s="85"/>
      <c r="EJ204" s="85"/>
      <c r="EK204" s="85"/>
      <c r="EL204" s="85"/>
      <c r="EM204" s="85"/>
      <c r="EN204" s="85"/>
      <c r="EO204" s="85"/>
      <c r="EP204" s="85"/>
      <c r="EQ204" s="85"/>
      <c r="ER204" s="85"/>
      <c r="ES204" s="85"/>
      <c r="ET204" s="85"/>
      <c r="EU204" s="85"/>
      <c r="EV204" s="85"/>
      <c r="EW204" s="85"/>
      <c r="EX204" s="85"/>
      <c r="EY204" s="85"/>
      <c r="EZ204" s="85"/>
      <c r="FA204" s="85"/>
      <c r="FB204" s="85"/>
      <c r="FC204" s="85"/>
    </row>
    <row r="205" spans="25:159" x14ac:dyDescent="0.2"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  <c r="BX205" s="85"/>
      <c r="BY205" s="85"/>
      <c r="BZ205" s="85"/>
      <c r="CA205" s="85"/>
      <c r="CB205" s="85"/>
      <c r="CC205" s="85"/>
      <c r="CD205" s="85"/>
      <c r="CE205" s="85"/>
      <c r="CF205" s="85"/>
      <c r="CG205" s="85"/>
      <c r="CH205" s="85"/>
      <c r="CI205" s="85"/>
      <c r="CJ205" s="85"/>
      <c r="CK205" s="85"/>
      <c r="CL205" s="85"/>
      <c r="CM205" s="85"/>
      <c r="CN205" s="85"/>
      <c r="CO205" s="85"/>
      <c r="CP205" s="85"/>
      <c r="CQ205" s="85"/>
      <c r="CR205" s="85"/>
      <c r="CS205" s="85"/>
      <c r="CT205" s="85"/>
      <c r="CU205" s="85"/>
      <c r="CV205" s="85"/>
      <c r="CW205" s="85"/>
      <c r="CX205" s="85"/>
      <c r="CY205" s="85"/>
      <c r="CZ205" s="85"/>
      <c r="DA205" s="85"/>
      <c r="DB205" s="85"/>
      <c r="DC205" s="85"/>
      <c r="DD205" s="85"/>
      <c r="DE205" s="85"/>
      <c r="DF205" s="85"/>
      <c r="DG205" s="85"/>
      <c r="DH205" s="85"/>
      <c r="DI205" s="85"/>
      <c r="DJ205" s="85"/>
      <c r="DK205" s="85"/>
      <c r="DL205" s="85"/>
      <c r="DM205" s="85"/>
      <c r="DN205" s="85"/>
      <c r="DO205" s="85"/>
      <c r="DP205" s="85"/>
      <c r="DQ205" s="85"/>
      <c r="DR205" s="85"/>
      <c r="DS205" s="85"/>
      <c r="DT205" s="85"/>
      <c r="DU205" s="85"/>
      <c r="DV205" s="85"/>
      <c r="DW205" s="85"/>
      <c r="DX205" s="85"/>
      <c r="DY205" s="85"/>
      <c r="DZ205" s="85"/>
      <c r="EA205" s="85"/>
      <c r="EB205" s="85"/>
      <c r="EC205" s="85"/>
      <c r="ED205" s="85"/>
      <c r="EE205" s="85"/>
      <c r="EF205" s="85"/>
      <c r="EG205" s="85"/>
      <c r="EH205" s="85"/>
      <c r="EI205" s="85"/>
      <c r="EJ205" s="85"/>
      <c r="EK205" s="85"/>
      <c r="EL205" s="85"/>
      <c r="EM205" s="85"/>
      <c r="EN205" s="85"/>
      <c r="EO205" s="85"/>
      <c r="EP205" s="85"/>
      <c r="EQ205" s="85"/>
      <c r="ER205" s="85"/>
      <c r="ES205" s="85"/>
      <c r="ET205" s="85"/>
      <c r="EU205" s="85"/>
      <c r="EV205" s="85"/>
      <c r="EW205" s="85"/>
      <c r="EX205" s="85"/>
      <c r="EY205" s="85"/>
      <c r="EZ205" s="85"/>
      <c r="FA205" s="85"/>
      <c r="FB205" s="85"/>
      <c r="FC205" s="85"/>
    </row>
    <row r="206" spans="25:159" x14ac:dyDescent="0.2"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85"/>
      <c r="BR206" s="85"/>
      <c r="BS206" s="85"/>
      <c r="BT206" s="85"/>
      <c r="BU206" s="85"/>
      <c r="BV206" s="85"/>
      <c r="BW206" s="85"/>
      <c r="BX206" s="85"/>
      <c r="BY206" s="85"/>
      <c r="BZ206" s="85"/>
      <c r="CA206" s="85"/>
      <c r="CB206" s="85"/>
      <c r="CC206" s="85"/>
      <c r="CD206" s="85"/>
      <c r="CE206" s="85"/>
      <c r="CF206" s="85"/>
      <c r="CG206" s="85"/>
      <c r="CH206" s="85"/>
      <c r="CI206" s="85"/>
      <c r="CJ206" s="85"/>
      <c r="CK206" s="85"/>
      <c r="CL206" s="85"/>
      <c r="CM206" s="85"/>
      <c r="CN206" s="85"/>
      <c r="CO206" s="85"/>
      <c r="CP206" s="85"/>
      <c r="CQ206" s="85"/>
      <c r="CR206" s="85"/>
      <c r="CS206" s="85"/>
      <c r="CT206" s="85"/>
      <c r="CU206" s="85"/>
      <c r="CV206" s="85"/>
      <c r="CW206" s="85"/>
      <c r="CX206" s="85"/>
      <c r="CY206" s="85"/>
      <c r="CZ206" s="85"/>
      <c r="DA206" s="85"/>
      <c r="DB206" s="85"/>
      <c r="DC206" s="85"/>
      <c r="DD206" s="85"/>
      <c r="DE206" s="85"/>
      <c r="DF206" s="85"/>
      <c r="DG206" s="85"/>
      <c r="DH206" s="85"/>
      <c r="DI206" s="85"/>
      <c r="DJ206" s="85"/>
      <c r="DK206" s="85"/>
      <c r="DL206" s="85"/>
      <c r="DM206" s="85"/>
      <c r="DN206" s="85"/>
      <c r="DO206" s="85"/>
      <c r="DP206" s="85"/>
      <c r="DQ206" s="85"/>
      <c r="DR206" s="85"/>
      <c r="DS206" s="85"/>
      <c r="DT206" s="85"/>
      <c r="DU206" s="85"/>
      <c r="DV206" s="85"/>
      <c r="DW206" s="85"/>
      <c r="DX206" s="85"/>
      <c r="DY206" s="85"/>
      <c r="DZ206" s="85"/>
      <c r="EA206" s="85"/>
      <c r="EB206" s="85"/>
      <c r="EC206" s="85"/>
      <c r="ED206" s="85"/>
      <c r="EE206" s="85"/>
      <c r="EF206" s="85"/>
      <c r="EG206" s="85"/>
      <c r="EH206" s="85"/>
      <c r="EI206" s="85"/>
      <c r="EJ206" s="85"/>
      <c r="EK206" s="85"/>
      <c r="EL206" s="85"/>
      <c r="EM206" s="85"/>
      <c r="EN206" s="85"/>
      <c r="EO206" s="85"/>
      <c r="EP206" s="85"/>
      <c r="EQ206" s="85"/>
      <c r="ER206" s="85"/>
      <c r="ES206" s="85"/>
      <c r="ET206" s="85"/>
      <c r="EU206" s="85"/>
      <c r="EV206" s="85"/>
      <c r="EW206" s="85"/>
      <c r="EX206" s="85"/>
      <c r="EY206" s="85"/>
      <c r="EZ206" s="85"/>
      <c r="FA206" s="85"/>
      <c r="FB206" s="85"/>
      <c r="FC206" s="85"/>
    </row>
    <row r="207" spans="25:159" x14ac:dyDescent="0.2"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85"/>
      <c r="BR207" s="85"/>
      <c r="BS207" s="85"/>
      <c r="BT207" s="85"/>
      <c r="BU207" s="85"/>
      <c r="BV207" s="85"/>
      <c r="BW207" s="85"/>
      <c r="BX207" s="85"/>
      <c r="BY207" s="85"/>
      <c r="BZ207" s="85"/>
      <c r="CA207" s="85"/>
      <c r="CB207" s="85"/>
      <c r="CC207" s="85"/>
      <c r="CD207" s="85"/>
      <c r="CE207" s="85"/>
      <c r="CF207" s="85"/>
      <c r="CG207" s="85"/>
      <c r="CH207" s="85"/>
      <c r="CI207" s="85"/>
      <c r="CJ207" s="85"/>
      <c r="CK207" s="85"/>
      <c r="CL207" s="85"/>
      <c r="CM207" s="85"/>
      <c r="CN207" s="85"/>
      <c r="CO207" s="85"/>
      <c r="CP207" s="85"/>
      <c r="CQ207" s="85"/>
      <c r="CR207" s="85"/>
      <c r="CS207" s="85"/>
      <c r="CT207" s="85"/>
      <c r="CU207" s="85"/>
      <c r="CV207" s="85"/>
      <c r="CW207" s="85"/>
      <c r="CX207" s="85"/>
      <c r="CY207" s="85"/>
      <c r="CZ207" s="85"/>
      <c r="DA207" s="85"/>
      <c r="DB207" s="85"/>
      <c r="DC207" s="85"/>
      <c r="DD207" s="85"/>
      <c r="DE207" s="85"/>
      <c r="DF207" s="85"/>
      <c r="DG207" s="85"/>
      <c r="DH207" s="85"/>
      <c r="DI207" s="85"/>
      <c r="DJ207" s="85"/>
      <c r="DK207" s="85"/>
      <c r="DL207" s="85"/>
      <c r="DM207" s="85"/>
      <c r="DN207" s="85"/>
      <c r="DO207" s="85"/>
      <c r="DP207" s="85"/>
      <c r="DQ207" s="85"/>
      <c r="DR207" s="85"/>
      <c r="DS207" s="85"/>
      <c r="DT207" s="85"/>
      <c r="DU207" s="85"/>
      <c r="DV207" s="85"/>
      <c r="DW207" s="85"/>
      <c r="DX207" s="85"/>
      <c r="DY207" s="85"/>
      <c r="DZ207" s="85"/>
      <c r="EA207" s="85"/>
      <c r="EB207" s="85"/>
      <c r="EC207" s="85"/>
      <c r="ED207" s="85"/>
      <c r="EE207" s="85"/>
      <c r="EF207" s="85"/>
      <c r="EG207" s="85"/>
      <c r="EH207" s="85"/>
      <c r="EI207" s="85"/>
      <c r="EJ207" s="85"/>
      <c r="EK207" s="85"/>
      <c r="EL207" s="85"/>
      <c r="EM207" s="85"/>
      <c r="EN207" s="85"/>
      <c r="EO207" s="85"/>
      <c r="EP207" s="85"/>
      <c r="EQ207" s="85"/>
      <c r="ER207" s="85"/>
      <c r="ES207" s="85"/>
      <c r="ET207" s="85"/>
      <c r="EU207" s="85"/>
      <c r="EV207" s="85"/>
      <c r="EW207" s="85"/>
      <c r="EX207" s="85"/>
      <c r="EY207" s="85"/>
      <c r="EZ207" s="85"/>
      <c r="FA207" s="85"/>
      <c r="FB207" s="85"/>
      <c r="FC207" s="85"/>
    </row>
    <row r="208" spans="25:159" x14ac:dyDescent="0.2"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  <c r="BA208" s="85"/>
      <c r="BB208" s="85"/>
      <c r="BC208" s="85"/>
      <c r="BD208" s="85"/>
      <c r="BE208" s="85"/>
      <c r="BF208" s="85"/>
      <c r="BG208" s="85"/>
      <c r="BH208" s="85"/>
      <c r="BI208" s="85"/>
      <c r="BJ208" s="85"/>
      <c r="BK208" s="85"/>
      <c r="BL208" s="85"/>
      <c r="BM208" s="85"/>
      <c r="BN208" s="85"/>
      <c r="BO208" s="85"/>
      <c r="BP208" s="85"/>
      <c r="BQ208" s="85"/>
      <c r="BR208" s="85"/>
      <c r="BS208" s="85"/>
      <c r="BT208" s="85"/>
      <c r="BU208" s="85"/>
      <c r="BV208" s="85"/>
      <c r="BW208" s="85"/>
      <c r="BX208" s="85"/>
      <c r="BY208" s="85"/>
      <c r="BZ208" s="85"/>
      <c r="CA208" s="85"/>
      <c r="CB208" s="85"/>
      <c r="CC208" s="85"/>
      <c r="CD208" s="85"/>
      <c r="CE208" s="85"/>
      <c r="CF208" s="85"/>
      <c r="CG208" s="85"/>
      <c r="CH208" s="85"/>
      <c r="CI208" s="85"/>
      <c r="CJ208" s="85"/>
      <c r="CK208" s="85"/>
      <c r="CL208" s="85"/>
      <c r="CM208" s="85"/>
      <c r="CN208" s="85"/>
      <c r="CO208" s="85"/>
      <c r="CP208" s="85"/>
      <c r="CQ208" s="85"/>
      <c r="CR208" s="85"/>
      <c r="CS208" s="85"/>
      <c r="CT208" s="85"/>
      <c r="CU208" s="85"/>
      <c r="CV208" s="85"/>
      <c r="CW208" s="85"/>
      <c r="CX208" s="85"/>
      <c r="CY208" s="85"/>
      <c r="CZ208" s="85"/>
      <c r="DA208" s="85"/>
      <c r="DB208" s="85"/>
      <c r="DC208" s="85"/>
      <c r="DD208" s="85"/>
      <c r="DE208" s="85"/>
      <c r="DF208" s="85"/>
      <c r="DG208" s="85"/>
      <c r="DH208" s="85"/>
      <c r="DI208" s="85"/>
      <c r="DJ208" s="85"/>
      <c r="DK208" s="85"/>
      <c r="DL208" s="85"/>
      <c r="DM208" s="85"/>
      <c r="DN208" s="85"/>
      <c r="DO208" s="85"/>
      <c r="DP208" s="85"/>
      <c r="DQ208" s="85"/>
      <c r="DR208" s="85"/>
      <c r="DS208" s="85"/>
      <c r="DT208" s="85"/>
      <c r="DU208" s="85"/>
      <c r="DV208" s="85"/>
      <c r="DW208" s="85"/>
      <c r="DX208" s="85"/>
      <c r="DY208" s="85"/>
      <c r="DZ208" s="85"/>
      <c r="EA208" s="85"/>
      <c r="EB208" s="85"/>
      <c r="EC208" s="85"/>
      <c r="ED208" s="85"/>
      <c r="EE208" s="85"/>
      <c r="EF208" s="85"/>
      <c r="EG208" s="85"/>
      <c r="EH208" s="85"/>
      <c r="EI208" s="85"/>
      <c r="EJ208" s="85"/>
      <c r="EK208" s="85"/>
      <c r="EL208" s="85"/>
      <c r="EM208" s="85"/>
      <c r="EN208" s="85"/>
      <c r="EO208" s="85"/>
      <c r="EP208" s="85"/>
      <c r="EQ208" s="85"/>
      <c r="ER208" s="85"/>
      <c r="ES208" s="85"/>
      <c r="ET208" s="85"/>
      <c r="EU208" s="85"/>
      <c r="EV208" s="85"/>
      <c r="EW208" s="85"/>
      <c r="EX208" s="85"/>
      <c r="EY208" s="85"/>
      <c r="EZ208" s="85"/>
      <c r="FA208" s="85"/>
      <c r="FB208" s="85"/>
      <c r="FC208" s="85"/>
    </row>
    <row r="209" spans="25:159" x14ac:dyDescent="0.2"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  <c r="AN209" s="85"/>
      <c r="AO209" s="85"/>
      <c r="AP209" s="85"/>
      <c r="AQ209" s="85"/>
      <c r="AR209" s="85"/>
      <c r="AS209" s="85"/>
      <c r="AT209" s="85"/>
      <c r="AU209" s="85"/>
      <c r="AV209" s="85"/>
      <c r="AW209" s="85"/>
      <c r="AX209" s="85"/>
      <c r="AY209" s="85"/>
      <c r="AZ209" s="85"/>
      <c r="BA209" s="85"/>
      <c r="BB209" s="85"/>
      <c r="BC209" s="85"/>
      <c r="BD209" s="85"/>
      <c r="BE209" s="85"/>
      <c r="BF209" s="85"/>
      <c r="BG209" s="85"/>
      <c r="BH209" s="85"/>
      <c r="BI209" s="85"/>
      <c r="BJ209" s="85"/>
      <c r="BK209" s="85"/>
      <c r="BL209" s="85"/>
      <c r="BM209" s="85"/>
      <c r="BN209" s="85"/>
      <c r="BO209" s="85"/>
      <c r="BP209" s="85"/>
      <c r="BQ209" s="85"/>
      <c r="BR209" s="85"/>
      <c r="BS209" s="85"/>
      <c r="BT209" s="85"/>
      <c r="BU209" s="85"/>
      <c r="BV209" s="85"/>
      <c r="BW209" s="85"/>
      <c r="BX209" s="85"/>
      <c r="BY209" s="85"/>
      <c r="BZ209" s="85"/>
      <c r="CA209" s="85"/>
      <c r="CB209" s="85"/>
      <c r="CC209" s="85"/>
      <c r="CD209" s="85"/>
      <c r="CE209" s="85"/>
      <c r="CF209" s="85"/>
      <c r="CG209" s="85"/>
      <c r="CH209" s="85"/>
      <c r="CI209" s="85"/>
      <c r="CJ209" s="85"/>
      <c r="CK209" s="85"/>
      <c r="CL209" s="85"/>
      <c r="CM209" s="85"/>
      <c r="CN209" s="85"/>
      <c r="CO209" s="85"/>
      <c r="CP209" s="85"/>
      <c r="CQ209" s="85"/>
      <c r="CR209" s="85"/>
      <c r="CS209" s="85"/>
      <c r="CT209" s="85"/>
      <c r="CU209" s="85"/>
      <c r="CV209" s="85"/>
      <c r="CW209" s="85"/>
      <c r="CX209" s="85"/>
      <c r="CY209" s="85"/>
      <c r="CZ209" s="85"/>
      <c r="DA209" s="85"/>
      <c r="DB209" s="85"/>
      <c r="DC209" s="85"/>
      <c r="DD209" s="85"/>
      <c r="DE209" s="85"/>
      <c r="DF209" s="85"/>
      <c r="DG209" s="85"/>
      <c r="DH209" s="85"/>
      <c r="DI209" s="85"/>
      <c r="DJ209" s="85"/>
      <c r="DK209" s="85"/>
      <c r="DL209" s="85"/>
      <c r="DM209" s="85"/>
      <c r="DN209" s="85"/>
      <c r="DO209" s="85"/>
      <c r="DP209" s="85"/>
      <c r="DQ209" s="85"/>
      <c r="DR209" s="85"/>
      <c r="DS209" s="85"/>
      <c r="DT209" s="85"/>
      <c r="DU209" s="85"/>
      <c r="DV209" s="85"/>
      <c r="DW209" s="85"/>
      <c r="DX209" s="85"/>
      <c r="DY209" s="85"/>
      <c r="DZ209" s="85"/>
      <c r="EA209" s="85"/>
      <c r="EB209" s="85"/>
      <c r="EC209" s="85"/>
      <c r="ED209" s="85"/>
      <c r="EE209" s="85"/>
      <c r="EF209" s="85"/>
      <c r="EG209" s="85"/>
      <c r="EH209" s="85"/>
      <c r="EI209" s="85"/>
      <c r="EJ209" s="85"/>
      <c r="EK209" s="85"/>
      <c r="EL209" s="85"/>
      <c r="EM209" s="85"/>
      <c r="EN209" s="85"/>
      <c r="EO209" s="85"/>
      <c r="EP209" s="85"/>
      <c r="EQ209" s="85"/>
      <c r="ER209" s="85"/>
      <c r="ES209" s="85"/>
      <c r="ET209" s="85"/>
      <c r="EU209" s="85"/>
      <c r="EV209" s="85"/>
      <c r="EW209" s="85"/>
      <c r="EX209" s="85"/>
      <c r="EY209" s="85"/>
      <c r="EZ209" s="85"/>
      <c r="FA209" s="85"/>
      <c r="FB209" s="85"/>
      <c r="FC209" s="85"/>
    </row>
    <row r="210" spans="25:159" x14ac:dyDescent="0.2"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  <c r="BF210" s="85"/>
      <c r="BG210" s="85"/>
      <c r="BH210" s="85"/>
      <c r="BI210" s="85"/>
      <c r="BJ210" s="85"/>
      <c r="BK210" s="85"/>
      <c r="BL210" s="85"/>
      <c r="BM210" s="85"/>
      <c r="BN210" s="85"/>
      <c r="BO210" s="85"/>
      <c r="BP210" s="85"/>
      <c r="BQ210" s="85"/>
      <c r="BR210" s="85"/>
      <c r="BS210" s="85"/>
      <c r="BT210" s="85"/>
      <c r="BU210" s="85"/>
      <c r="BV210" s="85"/>
      <c r="BW210" s="85"/>
      <c r="BX210" s="85"/>
      <c r="BY210" s="85"/>
      <c r="BZ210" s="85"/>
      <c r="CA210" s="85"/>
      <c r="CB210" s="85"/>
      <c r="CC210" s="85"/>
      <c r="CD210" s="85"/>
      <c r="CE210" s="85"/>
      <c r="CF210" s="85"/>
      <c r="CG210" s="85"/>
      <c r="CH210" s="85"/>
      <c r="CI210" s="85"/>
      <c r="CJ210" s="85"/>
      <c r="CK210" s="85"/>
      <c r="CL210" s="85"/>
      <c r="CM210" s="85"/>
      <c r="CN210" s="85"/>
      <c r="CO210" s="85"/>
      <c r="CP210" s="85"/>
      <c r="CQ210" s="85"/>
      <c r="CR210" s="85"/>
      <c r="CS210" s="85"/>
      <c r="CT210" s="85"/>
      <c r="CU210" s="85"/>
      <c r="CV210" s="85"/>
      <c r="CW210" s="85"/>
      <c r="CX210" s="85"/>
      <c r="CY210" s="85"/>
      <c r="CZ210" s="85"/>
      <c r="DA210" s="85"/>
      <c r="DB210" s="85"/>
      <c r="DC210" s="85"/>
      <c r="DD210" s="85"/>
      <c r="DE210" s="85"/>
      <c r="DF210" s="85"/>
      <c r="DG210" s="85"/>
      <c r="DH210" s="85"/>
      <c r="DI210" s="85"/>
      <c r="DJ210" s="85"/>
      <c r="DK210" s="85"/>
      <c r="DL210" s="85"/>
      <c r="DM210" s="85"/>
      <c r="DN210" s="85"/>
      <c r="DO210" s="85"/>
      <c r="DP210" s="85"/>
      <c r="DQ210" s="85"/>
      <c r="DR210" s="85"/>
      <c r="DS210" s="85"/>
      <c r="DT210" s="85"/>
      <c r="DU210" s="85"/>
      <c r="DV210" s="85"/>
      <c r="DW210" s="85"/>
      <c r="DX210" s="85"/>
      <c r="DY210" s="85"/>
      <c r="DZ210" s="85"/>
      <c r="EA210" s="85"/>
      <c r="EB210" s="85"/>
      <c r="EC210" s="85"/>
      <c r="ED210" s="85"/>
      <c r="EE210" s="85"/>
      <c r="EF210" s="85"/>
      <c r="EG210" s="85"/>
      <c r="EH210" s="85"/>
      <c r="EI210" s="85"/>
      <c r="EJ210" s="85"/>
      <c r="EK210" s="85"/>
      <c r="EL210" s="85"/>
      <c r="EM210" s="85"/>
      <c r="EN210" s="85"/>
      <c r="EO210" s="85"/>
      <c r="EP210" s="85"/>
      <c r="EQ210" s="85"/>
      <c r="ER210" s="85"/>
      <c r="ES210" s="85"/>
      <c r="ET210" s="85"/>
      <c r="EU210" s="85"/>
      <c r="EV210" s="85"/>
      <c r="EW210" s="85"/>
      <c r="EX210" s="85"/>
      <c r="EY210" s="85"/>
      <c r="EZ210" s="85"/>
      <c r="FA210" s="85"/>
      <c r="FB210" s="85"/>
      <c r="FC210" s="85"/>
    </row>
    <row r="211" spans="25:159" x14ac:dyDescent="0.2"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  <c r="AO211" s="85"/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  <c r="BP211" s="85"/>
      <c r="BQ211" s="85"/>
      <c r="BR211" s="85"/>
      <c r="BS211" s="85"/>
      <c r="BT211" s="85"/>
      <c r="BU211" s="85"/>
      <c r="BV211" s="85"/>
      <c r="BW211" s="85"/>
      <c r="BX211" s="85"/>
      <c r="BY211" s="85"/>
      <c r="BZ211" s="85"/>
      <c r="CA211" s="85"/>
      <c r="CB211" s="85"/>
      <c r="CC211" s="85"/>
      <c r="CD211" s="85"/>
      <c r="CE211" s="85"/>
      <c r="CF211" s="85"/>
      <c r="CG211" s="85"/>
      <c r="CH211" s="85"/>
      <c r="CI211" s="85"/>
      <c r="CJ211" s="85"/>
      <c r="CK211" s="85"/>
      <c r="CL211" s="85"/>
      <c r="CM211" s="85"/>
      <c r="CN211" s="85"/>
      <c r="CO211" s="85"/>
      <c r="CP211" s="85"/>
      <c r="CQ211" s="85"/>
      <c r="CR211" s="85"/>
      <c r="CS211" s="85"/>
      <c r="CT211" s="85"/>
      <c r="CU211" s="85"/>
      <c r="CV211" s="85"/>
      <c r="CW211" s="85"/>
      <c r="CX211" s="85"/>
      <c r="CY211" s="85"/>
      <c r="CZ211" s="85"/>
      <c r="DA211" s="85"/>
      <c r="DB211" s="85"/>
      <c r="DC211" s="85"/>
      <c r="DD211" s="85"/>
      <c r="DE211" s="85"/>
      <c r="DF211" s="85"/>
      <c r="DG211" s="85"/>
      <c r="DH211" s="85"/>
      <c r="DI211" s="85"/>
      <c r="DJ211" s="85"/>
      <c r="DK211" s="85"/>
      <c r="DL211" s="85"/>
      <c r="DM211" s="85"/>
      <c r="DN211" s="85"/>
      <c r="DO211" s="85"/>
      <c r="DP211" s="85"/>
      <c r="DQ211" s="85"/>
      <c r="DR211" s="85"/>
      <c r="DS211" s="85"/>
      <c r="DT211" s="85"/>
      <c r="DU211" s="85"/>
      <c r="DV211" s="85"/>
      <c r="DW211" s="85"/>
      <c r="DX211" s="85"/>
      <c r="DY211" s="85"/>
      <c r="DZ211" s="85"/>
      <c r="EA211" s="85"/>
      <c r="EB211" s="85"/>
      <c r="EC211" s="85"/>
      <c r="ED211" s="85"/>
      <c r="EE211" s="85"/>
      <c r="EF211" s="85"/>
      <c r="EG211" s="85"/>
      <c r="EH211" s="85"/>
      <c r="EI211" s="85"/>
      <c r="EJ211" s="85"/>
      <c r="EK211" s="85"/>
      <c r="EL211" s="85"/>
      <c r="EM211" s="85"/>
      <c r="EN211" s="85"/>
      <c r="EO211" s="85"/>
      <c r="EP211" s="85"/>
      <c r="EQ211" s="85"/>
      <c r="ER211" s="85"/>
      <c r="ES211" s="85"/>
      <c r="ET211" s="85"/>
      <c r="EU211" s="85"/>
      <c r="EV211" s="85"/>
      <c r="EW211" s="85"/>
      <c r="EX211" s="85"/>
      <c r="EY211" s="85"/>
      <c r="EZ211" s="85"/>
      <c r="FA211" s="85"/>
      <c r="FB211" s="85"/>
      <c r="FC211" s="85"/>
    </row>
    <row r="212" spans="25:159" x14ac:dyDescent="0.2"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  <c r="BP212" s="85"/>
      <c r="BQ212" s="85"/>
      <c r="BR212" s="85"/>
      <c r="BS212" s="85"/>
      <c r="BT212" s="85"/>
      <c r="BU212" s="85"/>
      <c r="BV212" s="85"/>
      <c r="BW212" s="85"/>
      <c r="BX212" s="85"/>
      <c r="BY212" s="85"/>
      <c r="BZ212" s="85"/>
      <c r="CA212" s="85"/>
      <c r="CB212" s="85"/>
      <c r="CC212" s="85"/>
      <c r="CD212" s="85"/>
      <c r="CE212" s="85"/>
      <c r="CF212" s="85"/>
      <c r="CG212" s="85"/>
      <c r="CH212" s="85"/>
      <c r="CI212" s="85"/>
      <c r="CJ212" s="85"/>
      <c r="CK212" s="85"/>
      <c r="CL212" s="85"/>
      <c r="CM212" s="85"/>
      <c r="CN212" s="85"/>
      <c r="CO212" s="85"/>
      <c r="CP212" s="85"/>
      <c r="CQ212" s="85"/>
      <c r="CR212" s="85"/>
      <c r="CS212" s="85"/>
      <c r="CT212" s="85"/>
      <c r="CU212" s="85"/>
      <c r="CV212" s="85"/>
      <c r="CW212" s="85"/>
      <c r="CX212" s="85"/>
      <c r="CY212" s="85"/>
      <c r="CZ212" s="85"/>
      <c r="DA212" s="85"/>
      <c r="DB212" s="85"/>
      <c r="DC212" s="85"/>
      <c r="DD212" s="85"/>
      <c r="DE212" s="85"/>
      <c r="DF212" s="85"/>
      <c r="DG212" s="85"/>
      <c r="DH212" s="85"/>
      <c r="DI212" s="85"/>
      <c r="DJ212" s="85"/>
      <c r="DK212" s="85"/>
      <c r="DL212" s="85"/>
      <c r="DM212" s="85"/>
      <c r="DN212" s="85"/>
      <c r="DO212" s="85"/>
      <c r="DP212" s="85"/>
      <c r="DQ212" s="85"/>
      <c r="DR212" s="85"/>
      <c r="DS212" s="85"/>
      <c r="DT212" s="85"/>
      <c r="DU212" s="85"/>
      <c r="DV212" s="85"/>
      <c r="DW212" s="85"/>
      <c r="DX212" s="85"/>
      <c r="DY212" s="85"/>
      <c r="DZ212" s="85"/>
      <c r="EA212" s="85"/>
      <c r="EB212" s="85"/>
      <c r="EC212" s="85"/>
      <c r="ED212" s="85"/>
      <c r="EE212" s="85"/>
      <c r="EF212" s="85"/>
      <c r="EG212" s="85"/>
      <c r="EH212" s="85"/>
      <c r="EI212" s="85"/>
      <c r="EJ212" s="85"/>
      <c r="EK212" s="85"/>
      <c r="EL212" s="85"/>
      <c r="EM212" s="85"/>
      <c r="EN212" s="85"/>
      <c r="EO212" s="85"/>
      <c r="EP212" s="85"/>
      <c r="EQ212" s="85"/>
      <c r="ER212" s="85"/>
      <c r="ES212" s="85"/>
      <c r="ET212" s="85"/>
      <c r="EU212" s="85"/>
      <c r="EV212" s="85"/>
      <c r="EW212" s="85"/>
      <c r="EX212" s="85"/>
      <c r="EY212" s="85"/>
      <c r="EZ212" s="85"/>
      <c r="FA212" s="85"/>
      <c r="FB212" s="85"/>
      <c r="FC212" s="85"/>
    </row>
    <row r="213" spans="25:159" x14ac:dyDescent="0.2"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  <c r="AO213" s="85"/>
      <c r="AP213" s="85"/>
      <c r="AQ213" s="85"/>
      <c r="AR213" s="85"/>
      <c r="AS213" s="85"/>
      <c r="AT213" s="85"/>
      <c r="AU213" s="85"/>
      <c r="AV213" s="85"/>
      <c r="AW213" s="85"/>
      <c r="AX213" s="85"/>
      <c r="AY213" s="85"/>
      <c r="AZ213" s="85"/>
      <c r="BA213" s="85"/>
      <c r="BB213" s="85"/>
      <c r="BC213" s="85"/>
      <c r="BD213" s="85"/>
      <c r="BE213" s="85"/>
      <c r="BF213" s="85"/>
      <c r="BG213" s="85"/>
      <c r="BH213" s="85"/>
      <c r="BI213" s="85"/>
      <c r="BJ213" s="85"/>
      <c r="BK213" s="85"/>
      <c r="BL213" s="85"/>
      <c r="BM213" s="85"/>
      <c r="BN213" s="85"/>
      <c r="BO213" s="85"/>
      <c r="BP213" s="85"/>
      <c r="BQ213" s="85"/>
      <c r="BR213" s="85"/>
      <c r="BS213" s="85"/>
      <c r="BT213" s="85"/>
      <c r="BU213" s="85"/>
      <c r="BV213" s="85"/>
      <c r="BW213" s="85"/>
      <c r="BX213" s="85"/>
      <c r="BY213" s="85"/>
      <c r="BZ213" s="85"/>
      <c r="CA213" s="85"/>
      <c r="CB213" s="85"/>
      <c r="CC213" s="85"/>
      <c r="CD213" s="85"/>
      <c r="CE213" s="85"/>
      <c r="CF213" s="85"/>
      <c r="CG213" s="85"/>
      <c r="CH213" s="85"/>
      <c r="CI213" s="85"/>
      <c r="CJ213" s="85"/>
      <c r="CK213" s="85"/>
      <c r="CL213" s="85"/>
      <c r="CM213" s="85"/>
      <c r="CN213" s="85"/>
      <c r="CO213" s="85"/>
      <c r="CP213" s="85"/>
      <c r="CQ213" s="85"/>
      <c r="CR213" s="85"/>
      <c r="CS213" s="85"/>
      <c r="CT213" s="85"/>
      <c r="CU213" s="85"/>
      <c r="CV213" s="85"/>
      <c r="CW213" s="85"/>
      <c r="CX213" s="85"/>
      <c r="CY213" s="85"/>
      <c r="CZ213" s="85"/>
      <c r="DA213" s="85"/>
      <c r="DB213" s="85"/>
      <c r="DC213" s="85"/>
      <c r="DD213" s="85"/>
      <c r="DE213" s="85"/>
      <c r="DF213" s="85"/>
      <c r="DG213" s="85"/>
      <c r="DH213" s="85"/>
      <c r="DI213" s="85"/>
      <c r="DJ213" s="85"/>
      <c r="DK213" s="85"/>
      <c r="DL213" s="85"/>
      <c r="DM213" s="85"/>
      <c r="DN213" s="85"/>
      <c r="DO213" s="85"/>
      <c r="DP213" s="85"/>
      <c r="DQ213" s="85"/>
      <c r="DR213" s="85"/>
      <c r="DS213" s="85"/>
      <c r="DT213" s="85"/>
      <c r="DU213" s="85"/>
      <c r="DV213" s="85"/>
      <c r="DW213" s="85"/>
      <c r="DX213" s="85"/>
      <c r="DY213" s="85"/>
      <c r="DZ213" s="85"/>
      <c r="EA213" s="85"/>
      <c r="EB213" s="85"/>
      <c r="EC213" s="85"/>
      <c r="ED213" s="85"/>
      <c r="EE213" s="85"/>
      <c r="EF213" s="85"/>
      <c r="EG213" s="85"/>
      <c r="EH213" s="85"/>
      <c r="EI213" s="85"/>
      <c r="EJ213" s="85"/>
      <c r="EK213" s="85"/>
      <c r="EL213" s="85"/>
      <c r="EM213" s="85"/>
      <c r="EN213" s="85"/>
      <c r="EO213" s="85"/>
      <c r="EP213" s="85"/>
      <c r="EQ213" s="85"/>
      <c r="ER213" s="85"/>
      <c r="ES213" s="85"/>
      <c r="ET213" s="85"/>
      <c r="EU213" s="85"/>
      <c r="EV213" s="85"/>
      <c r="EW213" s="85"/>
      <c r="EX213" s="85"/>
      <c r="EY213" s="85"/>
      <c r="EZ213" s="85"/>
      <c r="FA213" s="85"/>
      <c r="FB213" s="85"/>
      <c r="FC213" s="85"/>
    </row>
    <row r="214" spans="25:159" x14ac:dyDescent="0.2"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  <c r="BX214" s="85"/>
      <c r="BY214" s="85"/>
      <c r="BZ214" s="85"/>
      <c r="CA214" s="85"/>
      <c r="CB214" s="85"/>
      <c r="CC214" s="85"/>
      <c r="CD214" s="85"/>
      <c r="CE214" s="85"/>
      <c r="CF214" s="85"/>
      <c r="CG214" s="85"/>
      <c r="CH214" s="85"/>
      <c r="CI214" s="85"/>
      <c r="CJ214" s="85"/>
      <c r="CK214" s="85"/>
      <c r="CL214" s="85"/>
      <c r="CM214" s="85"/>
      <c r="CN214" s="85"/>
      <c r="CO214" s="85"/>
      <c r="CP214" s="85"/>
      <c r="CQ214" s="85"/>
      <c r="CR214" s="85"/>
      <c r="CS214" s="85"/>
      <c r="CT214" s="85"/>
      <c r="CU214" s="85"/>
      <c r="CV214" s="85"/>
      <c r="CW214" s="85"/>
      <c r="CX214" s="85"/>
      <c r="CY214" s="85"/>
      <c r="CZ214" s="85"/>
      <c r="DA214" s="85"/>
      <c r="DB214" s="85"/>
      <c r="DC214" s="85"/>
      <c r="DD214" s="85"/>
      <c r="DE214" s="85"/>
      <c r="DF214" s="85"/>
      <c r="DG214" s="85"/>
      <c r="DH214" s="85"/>
      <c r="DI214" s="85"/>
      <c r="DJ214" s="85"/>
      <c r="DK214" s="85"/>
      <c r="DL214" s="85"/>
      <c r="DM214" s="85"/>
      <c r="DN214" s="85"/>
      <c r="DO214" s="85"/>
      <c r="DP214" s="85"/>
      <c r="DQ214" s="85"/>
      <c r="DR214" s="85"/>
      <c r="DS214" s="85"/>
      <c r="DT214" s="85"/>
      <c r="DU214" s="85"/>
      <c r="DV214" s="85"/>
      <c r="DW214" s="85"/>
      <c r="DX214" s="85"/>
      <c r="DY214" s="85"/>
      <c r="DZ214" s="85"/>
      <c r="EA214" s="85"/>
      <c r="EB214" s="85"/>
      <c r="EC214" s="85"/>
      <c r="ED214" s="85"/>
      <c r="EE214" s="85"/>
      <c r="EF214" s="85"/>
      <c r="EG214" s="85"/>
      <c r="EH214" s="85"/>
      <c r="EI214" s="85"/>
      <c r="EJ214" s="85"/>
      <c r="EK214" s="85"/>
      <c r="EL214" s="85"/>
      <c r="EM214" s="85"/>
      <c r="EN214" s="85"/>
      <c r="EO214" s="85"/>
      <c r="EP214" s="85"/>
      <c r="EQ214" s="85"/>
      <c r="ER214" s="85"/>
      <c r="ES214" s="85"/>
      <c r="ET214" s="85"/>
      <c r="EU214" s="85"/>
      <c r="EV214" s="85"/>
      <c r="EW214" s="85"/>
      <c r="EX214" s="85"/>
      <c r="EY214" s="85"/>
      <c r="EZ214" s="85"/>
      <c r="FA214" s="85"/>
      <c r="FB214" s="85"/>
      <c r="FC214" s="85"/>
    </row>
    <row r="215" spans="25:159" x14ac:dyDescent="0.2"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  <c r="BX215" s="85"/>
      <c r="BY215" s="85"/>
      <c r="BZ215" s="85"/>
      <c r="CA215" s="85"/>
      <c r="CB215" s="85"/>
      <c r="CC215" s="85"/>
      <c r="CD215" s="85"/>
      <c r="CE215" s="85"/>
      <c r="CF215" s="85"/>
      <c r="CG215" s="85"/>
      <c r="CH215" s="85"/>
      <c r="CI215" s="85"/>
      <c r="CJ215" s="85"/>
      <c r="CK215" s="85"/>
      <c r="CL215" s="85"/>
      <c r="CM215" s="85"/>
      <c r="CN215" s="85"/>
      <c r="CO215" s="85"/>
      <c r="CP215" s="85"/>
      <c r="CQ215" s="85"/>
      <c r="CR215" s="85"/>
      <c r="CS215" s="85"/>
      <c r="CT215" s="85"/>
      <c r="CU215" s="85"/>
      <c r="CV215" s="85"/>
      <c r="CW215" s="85"/>
      <c r="CX215" s="85"/>
      <c r="CY215" s="85"/>
      <c r="CZ215" s="85"/>
      <c r="DA215" s="85"/>
      <c r="DB215" s="85"/>
      <c r="DC215" s="85"/>
      <c r="DD215" s="85"/>
      <c r="DE215" s="85"/>
      <c r="DF215" s="85"/>
      <c r="DG215" s="85"/>
      <c r="DH215" s="85"/>
      <c r="DI215" s="85"/>
      <c r="DJ215" s="85"/>
      <c r="DK215" s="85"/>
      <c r="DL215" s="85"/>
      <c r="DM215" s="85"/>
      <c r="DN215" s="85"/>
      <c r="DO215" s="85"/>
      <c r="DP215" s="85"/>
      <c r="DQ215" s="85"/>
      <c r="DR215" s="85"/>
      <c r="DS215" s="85"/>
      <c r="DT215" s="85"/>
      <c r="DU215" s="85"/>
      <c r="DV215" s="85"/>
      <c r="DW215" s="85"/>
      <c r="DX215" s="85"/>
      <c r="DY215" s="85"/>
      <c r="DZ215" s="85"/>
      <c r="EA215" s="85"/>
      <c r="EB215" s="85"/>
      <c r="EC215" s="85"/>
      <c r="ED215" s="85"/>
      <c r="EE215" s="85"/>
      <c r="EF215" s="85"/>
      <c r="EG215" s="85"/>
      <c r="EH215" s="85"/>
      <c r="EI215" s="85"/>
      <c r="EJ215" s="85"/>
      <c r="EK215" s="85"/>
      <c r="EL215" s="85"/>
      <c r="EM215" s="85"/>
      <c r="EN215" s="85"/>
      <c r="EO215" s="85"/>
      <c r="EP215" s="85"/>
      <c r="EQ215" s="85"/>
      <c r="ER215" s="85"/>
      <c r="ES215" s="85"/>
      <c r="ET215" s="85"/>
      <c r="EU215" s="85"/>
      <c r="EV215" s="85"/>
      <c r="EW215" s="85"/>
      <c r="EX215" s="85"/>
      <c r="EY215" s="85"/>
      <c r="EZ215" s="85"/>
      <c r="FA215" s="85"/>
      <c r="FB215" s="85"/>
      <c r="FC215" s="85"/>
    </row>
    <row r="216" spans="25:159" x14ac:dyDescent="0.2"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  <c r="BA216" s="85"/>
      <c r="BB216" s="85"/>
      <c r="BC216" s="85"/>
      <c r="BD216" s="85"/>
      <c r="BE216" s="85"/>
      <c r="BF216" s="85"/>
      <c r="BG216" s="85"/>
      <c r="BH216" s="85"/>
      <c r="BI216" s="85"/>
      <c r="BJ216" s="85"/>
      <c r="BK216" s="85"/>
      <c r="BL216" s="85"/>
      <c r="BM216" s="85"/>
      <c r="BN216" s="85"/>
      <c r="BO216" s="85"/>
      <c r="BP216" s="85"/>
      <c r="BQ216" s="85"/>
      <c r="BR216" s="85"/>
      <c r="BS216" s="85"/>
      <c r="BT216" s="85"/>
      <c r="BU216" s="85"/>
      <c r="BV216" s="85"/>
      <c r="BW216" s="85"/>
      <c r="BX216" s="85"/>
      <c r="BY216" s="85"/>
      <c r="BZ216" s="85"/>
      <c r="CA216" s="85"/>
      <c r="CB216" s="85"/>
      <c r="CC216" s="85"/>
      <c r="CD216" s="85"/>
      <c r="CE216" s="85"/>
      <c r="CF216" s="85"/>
      <c r="CG216" s="85"/>
      <c r="CH216" s="85"/>
      <c r="CI216" s="85"/>
      <c r="CJ216" s="85"/>
      <c r="CK216" s="85"/>
      <c r="CL216" s="85"/>
      <c r="CM216" s="85"/>
      <c r="CN216" s="85"/>
      <c r="CO216" s="85"/>
      <c r="CP216" s="85"/>
      <c r="CQ216" s="85"/>
      <c r="CR216" s="85"/>
      <c r="CS216" s="85"/>
      <c r="CT216" s="85"/>
      <c r="CU216" s="85"/>
      <c r="CV216" s="85"/>
      <c r="CW216" s="85"/>
      <c r="CX216" s="85"/>
      <c r="CY216" s="85"/>
      <c r="CZ216" s="85"/>
      <c r="DA216" s="85"/>
      <c r="DB216" s="85"/>
      <c r="DC216" s="85"/>
      <c r="DD216" s="85"/>
      <c r="DE216" s="85"/>
      <c r="DF216" s="85"/>
      <c r="DG216" s="85"/>
      <c r="DH216" s="85"/>
      <c r="DI216" s="85"/>
      <c r="DJ216" s="85"/>
      <c r="DK216" s="85"/>
      <c r="DL216" s="85"/>
      <c r="DM216" s="85"/>
      <c r="DN216" s="85"/>
      <c r="DO216" s="85"/>
      <c r="DP216" s="85"/>
      <c r="DQ216" s="85"/>
      <c r="DR216" s="85"/>
      <c r="DS216" s="85"/>
      <c r="DT216" s="85"/>
      <c r="DU216" s="85"/>
      <c r="DV216" s="85"/>
      <c r="DW216" s="85"/>
      <c r="DX216" s="85"/>
      <c r="DY216" s="85"/>
      <c r="DZ216" s="85"/>
      <c r="EA216" s="85"/>
      <c r="EB216" s="85"/>
      <c r="EC216" s="85"/>
      <c r="ED216" s="85"/>
      <c r="EE216" s="85"/>
      <c r="EF216" s="85"/>
      <c r="EG216" s="85"/>
      <c r="EH216" s="85"/>
      <c r="EI216" s="85"/>
      <c r="EJ216" s="85"/>
      <c r="EK216" s="85"/>
      <c r="EL216" s="85"/>
      <c r="EM216" s="85"/>
      <c r="EN216" s="85"/>
      <c r="EO216" s="85"/>
      <c r="EP216" s="85"/>
      <c r="EQ216" s="85"/>
      <c r="ER216" s="85"/>
      <c r="ES216" s="85"/>
      <c r="ET216" s="85"/>
      <c r="EU216" s="85"/>
      <c r="EV216" s="85"/>
      <c r="EW216" s="85"/>
      <c r="EX216" s="85"/>
      <c r="EY216" s="85"/>
      <c r="EZ216" s="85"/>
      <c r="FA216" s="85"/>
      <c r="FB216" s="85"/>
      <c r="FC216" s="85"/>
    </row>
    <row r="217" spans="25:159" x14ac:dyDescent="0.2"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85"/>
      <c r="AR217" s="85"/>
      <c r="AS217" s="85"/>
      <c r="AT217" s="85"/>
      <c r="AU217" s="85"/>
      <c r="AV217" s="85"/>
      <c r="AW217" s="85"/>
      <c r="AX217" s="85"/>
      <c r="AY217" s="85"/>
      <c r="AZ217" s="85"/>
      <c r="BA217" s="85"/>
      <c r="BB217" s="85"/>
      <c r="BC217" s="85"/>
      <c r="BD217" s="85"/>
      <c r="BE217" s="85"/>
      <c r="BF217" s="85"/>
      <c r="BG217" s="85"/>
      <c r="BH217" s="85"/>
      <c r="BI217" s="85"/>
      <c r="BJ217" s="85"/>
      <c r="BK217" s="85"/>
      <c r="BL217" s="85"/>
      <c r="BM217" s="85"/>
      <c r="BN217" s="85"/>
      <c r="BO217" s="85"/>
      <c r="BP217" s="85"/>
      <c r="BQ217" s="85"/>
      <c r="BR217" s="85"/>
      <c r="BS217" s="85"/>
      <c r="BT217" s="85"/>
      <c r="BU217" s="85"/>
      <c r="BV217" s="85"/>
      <c r="BW217" s="85"/>
      <c r="BX217" s="85"/>
      <c r="BY217" s="85"/>
      <c r="BZ217" s="85"/>
      <c r="CA217" s="85"/>
      <c r="CB217" s="85"/>
      <c r="CC217" s="85"/>
      <c r="CD217" s="85"/>
      <c r="CE217" s="85"/>
      <c r="CF217" s="85"/>
      <c r="CG217" s="85"/>
      <c r="CH217" s="85"/>
      <c r="CI217" s="85"/>
      <c r="CJ217" s="85"/>
      <c r="CK217" s="85"/>
      <c r="CL217" s="85"/>
      <c r="CM217" s="85"/>
      <c r="CN217" s="85"/>
      <c r="CO217" s="85"/>
      <c r="CP217" s="85"/>
      <c r="CQ217" s="85"/>
      <c r="CR217" s="85"/>
      <c r="CS217" s="85"/>
      <c r="CT217" s="85"/>
      <c r="CU217" s="85"/>
      <c r="CV217" s="85"/>
      <c r="CW217" s="85"/>
      <c r="CX217" s="85"/>
      <c r="CY217" s="85"/>
      <c r="CZ217" s="85"/>
      <c r="DA217" s="85"/>
      <c r="DB217" s="85"/>
      <c r="DC217" s="85"/>
      <c r="DD217" s="85"/>
      <c r="DE217" s="85"/>
      <c r="DF217" s="85"/>
      <c r="DG217" s="85"/>
      <c r="DH217" s="85"/>
      <c r="DI217" s="85"/>
      <c r="DJ217" s="85"/>
      <c r="DK217" s="85"/>
      <c r="DL217" s="85"/>
      <c r="DM217" s="85"/>
      <c r="DN217" s="85"/>
      <c r="DO217" s="85"/>
      <c r="DP217" s="85"/>
      <c r="DQ217" s="85"/>
      <c r="DR217" s="85"/>
      <c r="DS217" s="85"/>
      <c r="DT217" s="85"/>
      <c r="DU217" s="85"/>
      <c r="DV217" s="85"/>
      <c r="DW217" s="85"/>
      <c r="DX217" s="85"/>
      <c r="DY217" s="85"/>
      <c r="DZ217" s="85"/>
      <c r="EA217" s="85"/>
      <c r="EB217" s="85"/>
      <c r="EC217" s="85"/>
      <c r="ED217" s="85"/>
      <c r="EE217" s="85"/>
      <c r="EF217" s="85"/>
      <c r="EG217" s="85"/>
      <c r="EH217" s="85"/>
      <c r="EI217" s="85"/>
      <c r="EJ217" s="85"/>
      <c r="EK217" s="85"/>
      <c r="EL217" s="85"/>
      <c r="EM217" s="85"/>
      <c r="EN217" s="85"/>
      <c r="EO217" s="85"/>
      <c r="EP217" s="85"/>
      <c r="EQ217" s="85"/>
      <c r="ER217" s="85"/>
      <c r="ES217" s="85"/>
      <c r="ET217" s="85"/>
      <c r="EU217" s="85"/>
      <c r="EV217" s="85"/>
      <c r="EW217" s="85"/>
      <c r="EX217" s="85"/>
      <c r="EY217" s="85"/>
      <c r="EZ217" s="85"/>
      <c r="FA217" s="85"/>
      <c r="FB217" s="85"/>
      <c r="FC217" s="85"/>
    </row>
    <row r="218" spans="25:159" x14ac:dyDescent="0.2"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  <c r="BA218" s="85"/>
      <c r="BB218" s="85"/>
      <c r="BC218" s="85"/>
      <c r="BD218" s="85"/>
      <c r="BE218" s="85"/>
      <c r="BF218" s="85"/>
      <c r="BG218" s="85"/>
      <c r="BH218" s="85"/>
      <c r="BI218" s="85"/>
      <c r="BJ218" s="85"/>
      <c r="BK218" s="85"/>
      <c r="BL218" s="85"/>
      <c r="BM218" s="85"/>
      <c r="BN218" s="85"/>
      <c r="BO218" s="85"/>
      <c r="BP218" s="85"/>
      <c r="BQ218" s="85"/>
      <c r="BR218" s="85"/>
      <c r="BS218" s="85"/>
      <c r="BT218" s="85"/>
      <c r="BU218" s="85"/>
      <c r="BV218" s="85"/>
      <c r="BW218" s="85"/>
      <c r="BX218" s="85"/>
      <c r="BY218" s="85"/>
      <c r="BZ218" s="85"/>
      <c r="CA218" s="85"/>
      <c r="CB218" s="85"/>
      <c r="CC218" s="85"/>
      <c r="CD218" s="85"/>
      <c r="CE218" s="85"/>
      <c r="CF218" s="85"/>
      <c r="CG218" s="85"/>
      <c r="CH218" s="85"/>
      <c r="CI218" s="85"/>
      <c r="CJ218" s="85"/>
      <c r="CK218" s="85"/>
      <c r="CL218" s="85"/>
      <c r="CM218" s="85"/>
      <c r="CN218" s="85"/>
      <c r="CO218" s="85"/>
      <c r="CP218" s="85"/>
      <c r="CQ218" s="85"/>
      <c r="CR218" s="85"/>
      <c r="CS218" s="85"/>
      <c r="CT218" s="85"/>
      <c r="CU218" s="85"/>
      <c r="CV218" s="85"/>
      <c r="CW218" s="85"/>
      <c r="CX218" s="85"/>
      <c r="CY218" s="85"/>
      <c r="CZ218" s="85"/>
      <c r="DA218" s="85"/>
      <c r="DB218" s="85"/>
      <c r="DC218" s="85"/>
      <c r="DD218" s="85"/>
      <c r="DE218" s="85"/>
      <c r="DF218" s="85"/>
      <c r="DG218" s="85"/>
      <c r="DH218" s="85"/>
      <c r="DI218" s="85"/>
      <c r="DJ218" s="85"/>
      <c r="DK218" s="85"/>
      <c r="DL218" s="85"/>
      <c r="DM218" s="85"/>
      <c r="DN218" s="85"/>
      <c r="DO218" s="85"/>
      <c r="DP218" s="85"/>
      <c r="DQ218" s="85"/>
      <c r="DR218" s="85"/>
      <c r="DS218" s="85"/>
      <c r="DT218" s="85"/>
      <c r="DU218" s="85"/>
      <c r="DV218" s="85"/>
      <c r="DW218" s="85"/>
      <c r="DX218" s="85"/>
      <c r="DY218" s="85"/>
      <c r="DZ218" s="85"/>
      <c r="EA218" s="85"/>
      <c r="EB218" s="85"/>
      <c r="EC218" s="85"/>
      <c r="ED218" s="85"/>
      <c r="EE218" s="85"/>
      <c r="EF218" s="85"/>
      <c r="EG218" s="85"/>
      <c r="EH218" s="85"/>
      <c r="EI218" s="85"/>
      <c r="EJ218" s="85"/>
      <c r="EK218" s="85"/>
      <c r="EL218" s="85"/>
      <c r="EM218" s="85"/>
      <c r="EN218" s="85"/>
      <c r="EO218" s="85"/>
      <c r="EP218" s="85"/>
      <c r="EQ218" s="85"/>
      <c r="ER218" s="85"/>
      <c r="ES218" s="85"/>
      <c r="ET218" s="85"/>
      <c r="EU218" s="85"/>
      <c r="EV218" s="85"/>
      <c r="EW218" s="85"/>
      <c r="EX218" s="85"/>
      <c r="EY218" s="85"/>
      <c r="EZ218" s="85"/>
      <c r="FA218" s="85"/>
      <c r="FB218" s="85"/>
      <c r="FC218" s="85"/>
    </row>
    <row r="219" spans="25:159" x14ac:dyDescent="0.2"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85"/>
      <c r="BD219" s="85"/>
      <c r="BE219" s="85"/>
      <c r="BF219" s="85"/>
      <c r="BG219" s="85"/>
      <c r="BH219" s="85"/>
      <c r="BI219" s="85"/>
      <c r="BJ219" s="85"/>
      <c r="BK219" s="85"/>
      <c r="BL219" s="85"/>
      <c r="BM219" s="85"/>
      <c r="BN219" s="85"/>
      <c r="BO219" s="85"/>
      <c r="BP219" s="85"/>
      <c r="BQ219" s="85"/>
      <c r="BR219" s="85"/>
      <c r="BS219" s="85"/>
      <c r="BT219" s="85"/>
      <c r="BU219" s="85"/>
      <c r="BV219" s="85"/>
      <c r="BW219" s="85"/>
      <c r="BX219" s="85"/>
      <c r="BY219" s="85"/>
      <c r="BZ219" s="85"/>
      <c r="CA219" s="85"/>
      <c r="CB219" s="85"/>
      <c r="CC219" s="85"/>
      <c r="CD219" s="85"/>
      <c r="CE219" s="85"/>
      <c r="CF219" s="85"/>
      <c r="CG219" s="85"/>
      <c r="CH219" s="85"/>
      <c r="CI219" s="85"/>
      <c r="CJ219" s="85"/>
      <c r="CK219" s="85"/>
      <c r="CL219" s="85"/>
      <c r="CM219" s="85"/>
      <c r="CN219" s="85"/>
      <c r="CO219" s="85"/>
      <c r="CP219" s="85"/>
      <c r="CQ219" s="85"/>
      <c r="CR219" s="85"/>
      <c r="CS219" s="85"/>
      <c r="CT219" s="85"/>
      <c r="CU219" s="85"/>
      <c r="CV219" s="85"/>
      <c r="CW219" s="85"/>
      <c r="CX219" s="85"/>
      <c r="CY219" s="85"/>
      <c r="CZ219" s="85"/>
      <c r="DA219" s="85"/>
      <c r="DB219" s="85"/>
      <c r="DC219" s="85"/>
      <c r="DD219" s="85"/>
      <c r="DE219" s="85"/>
      <c r="DF219" s="85"/>
      <c r="DG219" s="85"/>
      <c r="DH219" s="85"/>
      <c r="DI219" s="85"/>
      <c r="DJ219" s="85"/>
      <c r="DK219" s="85"/>
      <c r="DL219" s="85"/>
      <c r="DM219" s="85"/>
      <c r="DN219" s="85"/>
      <c r="DO219" s="85"/>
      <c r="DP219" s="85"/>
      <c r="DQ219" s="85"/>
      <c r="DR219" s="85"/>
      <c r="DS219" s="85"/>
      <c r="DT219" s="85"/>
      <c r="DU219" s="85"/>
      <c r="DV219" s="85"/>
      <c r="DW219" s="85"/>
      <c r="DX219" s="85"/>
      <c r="DY219" s="85"/>
      <c r="DZ219" s="85"/>
      <c r="EA219" s="85"/>
      <c r="EB219" s="85"/>
      <c r="EC219" s="85"/>
      <c r="ED219" s="85"/>
      <c r="EE219" s="85"/>
      <c r="EF219" s="85"/>
      <c r="EG219" s="85"/>
      <c r="EH219" s="85"/>
      <c r="EI219" s="85"/>
      <c r="EJ219" s="85"/>
      <c r="EK219" s="85"/>
      <c r="EL219" s="85"/>
      <c r="EM219" s="85"/>
      <c r="EN219" s="85"/>
      <c r="EO219" s="85"/>
      <c r="EP219" s="85"/>
      <c r="EQ219" s="85"/>
      <c r="ER219" s="85"/>
      <c r="ES219" s="85"/>
      <c r="ET219" s="85"/>
      <c r="EU219" s="85"/>
      <c r="EV219" s="85"/>
      <c r="EW219" s="85"/>
      <c r="EX219" s="85"/>
      <c r="EY219" s="85"/>
      <c r="EZ219" s="85"/>
      <c r="FA219" s="85"/>
      <c r="FB219" s="85"/>
      <c r="FC219" s="85"/>
    </row>
    <row r="220" spans="25:159" x14ac:dyDescent="0.2"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  <c r="BA220" s="85"/>
      <c r="BB220" s="85"/>
      <c r="BC220" s="85"/>
      <c r="BD220" s="85"/>
      <c r="BE220" s="85"/>
      <c r="BF220" s="85"/>
      <c r="BG220" s="85"/>
      <c r="BH220" s="85"/>
      <c r="BI220" s="85"/>
      <c r="BJ220" s="85"/>
      <c r="BK220" s="85"/>
      <c r="BL220" s="85"/>
      <c r="BM220" s="85"/>
      <c r="BN220" s="85"/>
      <c r="BO220" s="85"/>
      <c r="BP220" s="85"/>
      <c r="BQ220" s="85"/>
      <c r="BR220" s="85"/>
      <c r="BS220" s="85"/>
      <c r="BT220" s="85"/>
      <c r="BU220" s="85"/>
      <c r="BV220" s="85"/>
      <c r="BW220" s="85"/>
      <c r="BX220" s="85"/>
      <c r="BY220" s="85"/>
      <c r="BZ220" s="85"/>
      <c r="CA220" s="85"/>
      <c r="CB220" s="85"/>
      <c r="CC220" s="85"/>
      <c r="CD220" s="85"/>
      <c r="CE220" s="85"/>
      <c r="CF220" s="85"/>
      <c r="CG220" s="85"/>
      <c r="CH220" s="85"/>
      <c r="CI220" s="85"/>
      <c r="CJ220" s="85"/>
      <c r="CK220" s="85"/>
      <c r="CL220" s="85"/>
      <c r="CM220" s="85"/>
      <c r="CN220" s="85"/>
      <c r="CO220" s="85"/>
      <c r="CP220" s="85"/>
      <c r="CQ220" s="85"/>
      <c r="CR220" s="85"/>
      <c r="CS220" s="85"/>
      <c r="CT220" s="85"/>
      <c r="CU220" s="85"/>
      <c r="CV220" s="85"/>
      <c r="CW220" s="85"/>
      <c r="CX220" s="85"/>
      <c r="CY220" s="85"/>
      <c r="CZ220" s="85"/>
      <c r="DA220" s="85"/>
      <c r="DB220" s="85"/>
      <c r="DC220" s="85"/>
      <c r="DD220" s="85"/>
      <c r="DE220" s="85"/>
      <c r="DF220" s="85"/>
      <c r="DG220" s="85"/>
      <c r="DH220" s="85"/>
      <c r="DI220" s="85"/>
      <c r="DJ220" s="85"/>
      <c r="DK220" s="85"/>
      <c r="DL220" s="85"/>
      <c r="DM220" s="85"/>
      <c r="DN220" s="85"/>
      <c r="DO220" s="85"/>
      <c r="DP220" s="85"/>
      <c r="DQ220" s="85"/>
      <c r="DR220" s="85"/>
      <c r="DS220" s="85"/>
      <c r="DT220" s="85"/>
      <c r="DU220" s="85"/>
      <c r="DV220" s="85"/>
      <c r="DW220" s="85"/>
      <c r="DX220" s="85"/>
      <c r="DY220" s="85"/>
      <c r="DZ220" s="85"/>
      <c r="EA220" s="85"/>
      <c r="EB220" s="85"/>
      <c r="EC220" s="85"/>
      <c r="ED220" s="85"/>
      <c r="EE220" s="85"/>
      <c r="EF220" s="85"/>
      <c r="EG220" s="85"/>
      <c r="EH220" s="85"/>
      <c r="EI220" s="85"/>
      <c r="EJ220" s="85"/>
      <c r="EK220" s="85"/>
      <c r="EL220" s="85"/>
      <c r="EM220" s="85"/>
      <c r="EN220" s="85"/>
      <c r="EO220" s="85"/>
      <c r="EP220" s="85"/>
      <c r="EQ220" s="85"/>
      <c r="ER220" s="85"/>
      <c r="ES220" s="85"/>
      <c r="ET220" s="85"/>
      <c r="EU220" s="85"/>
      <c r="EV220" s="85"/>
      <c r="EW220" s="85"/>
      <c r="EX220" s="85"/>
      <c r="EY220" s="85"/>
      <c r="EZ220" s="85"/>
      <c r="FA220" s="85"/>
      <c r="FB220" s="85"/>
      <c r="FC220" s="85"/>
    </row>
    <row r="221" spans="25:159" x14ac:dyDescent="0.2"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85"/>
      <c r="BG221" s="85"/>
      <c r="BH221" s="85"/>
      <c r="BI221" s="85"/>
      <c r="BJ221" s="85"/>
      <c r="BK221" s="85"/>
      <c r="BL221" s="85"/>
      <c r="BM221" s="85"/>
      <c r="BN221" s="85"/>
      <c r="BO221" s="85"/>
      <c r="BP221" s="85"/>
      <c r="BQ221" s="85"/>
      <c r="BR221" s="85"/>
      <c r="BS221" s="85"/>
      <c r="BT221" s="85"/>
      <c r="BU221" s="85"/>
      <c r="BV221" s="85"/>
      <c r="BW221" s="85"/>
      <c r="BX221" s="85"/>
      <c r="BY221" s="85"/>
      <c r="BZ221" s="85"/>
      <c r="CA221" s="85"/>
      <c r="CB221" s="85"/>
      <c r="CC221" s="85"/>
      <c r="CD221" s="85"/>
      <c r="CE221" s="85"/>
      <c r="CF221" s="85"/>
      <c r="CG221" s="85"/>
      <c r="CH221" s="85"/>
      <c r="CI221" s="85"/>
      <c r="CJ221" s="85"/>
      <c r="CK221" s="85"/>
      <c r="CL221" s="85"/>
      <c r="CM221" s="85"/>
      <c r="CN221" s="85"/>
      <c r="CO221" s="85"/>
      <c r="CP221" s="85"/>
      <c r="CQ221" s="85"/>
      <c r="CR221" s="85"/>
      <c r="CS221" s="85"/>
      <c r="CT221" s="85"/>
      <c r="CU221" s="85"/>
      <c r="CV221" s="85"/>
      <c r="CW221" s="85"/>
      <c r="CX221" s="85"/>
      <c r="CY221" s="85"/>
      <c r="CZ221" s="85"/>
      <c r="DA221" s="85"/>
      <c r="DB221" s="85"/>
      <c r="DC221" s="85"/>
      <c r="DD221" s="85"/>
      <c r="DE221" s="85"/>
      <c r="DF221" s="85"/>
      <c r="DG221" s="85"/>
      <c r="DH221" s="85"/>
      <c r="DI221" s="85"/>
      <c r="DJ221" s="85"/>
      <c r="DK221" s="85"/>
      <c r="DL221" s="85"/>
      <c r="DM221" s="85"/>
      <c r="DN221" s="85"/>
      <c r="DO221" s="85"/>
      <c r="DP221" s="85"/>
      <c r="DQ221" s="85"/>
      <c r="DR221" s="85"/>
      <c r="DS221" s="85"/>
      <c r="DT221" s="85"/>
      <c r="DU221" s="85"/>
      <c r="DV221" s="85"/>
      <c r="DW221" s="85"/>
      <c r="DX221" s="85"/>
      <c r="DY221" s="85"/>
      <c r="DZ221" s="85"/>
      <c r="EA221" s="85"/>
      <c r="EB221" s="85"/>
      <c r="EC221" s="85"/>
      <c r="ED221" s="85"/>
      <c r="EE221" s="85"/>
      <c r="EF221" s="85"/>
      <c r="EG221" s="85"/>
      <c r="EH221" s="85"/>
      <c r="EI221" s="85"/>
      <c r="EJ221" s="85"/>
      <c r="EK221" s="85"/>
      <c r="EL221" s="85"/>
      <c r="EM221" s="85"/>
      <c r="EN221" s="85"/>
      <c r="EO221" s="85"/>
      <c r="EP221" s="85"/>
      <c r="EQ221" s="85"/>
      <c r="ER221" s="85"/>
      <c r="ES221" s="85"/>
      <c r="ET221" s="85"/>
      <c r="EU221" s="85"/>
      <c r="EV221" s="85"/>
      <c r="EW221" s="85"/>
      <c r="EX221" s="85"/>
      <c r="EY221" s="85"/>
      <c r="EZ221" s="85"/>
      <c r="FA221" s="85"/>
      <c r="FB221" s="85"/>
      <c r="FC221" s="85"/>
    </row>
    <row r="222" spans="25:159" x14ac:dyDescent="0.2"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85"/>
      <c r="BG222" s="85"/>
      <c r="BH222" s="85"/>
      <c r="BI222" s="85"/>
      <c r="BJ222" s="85"/>
      <c r="BK222" s="85"/>
      <c r="BL222" s="85"/>
      <c r="BM222" s="85"/>
      <c r="BN222" s="85"/>
      <c r="BO222" s="85"/>
      <c r="BP222" s="85"/>
      <c r="BQ222" s="85"/>
      <c r="BR222" s="85"/>
      <c r="BS222" s="85"/>
      <c r="BT222" s="85"/>
      <c r="BU222" s="85"/>
      <c r="BV222" s="85"/>
      <c r="BW222" s="85"/>
      <c r="BX222" s="85"/>
      <c r="BY222" s="85"/>
      <c r="BZ222" s="85"/>
      <c r="CA222" s="85"/>
      <c r="CB222" s="85"/>
      <c r="CC222" s="85"/>
      <c r="CD222" s="85"/>
      <c r="CE222" s="85"/>
      <c r="CF222" s="85"/>
      <c r="CG222" s="85"/>
      <c r="CH222" s="85"/>
      <c r="CI222" s="85"/>
      <c r="CJ222" s="85"/>
      <c r="CK222" s="85"/>
      <c r="CL222" s="85"/>
      <c r="CM222" s="85"/>
      <c r="CN222" s="85"/>
      <c r="CO222" s="85"/>
      <c r="CP222" s="85"/>
      <c r="CQ222" s="85"/>
      <c r="CR222" s="85"/>
      <c r="CS222" s="85"/>
      <c r="CT222" s="85"/>
      <c r="CU222" s="85"/>
      <c r="CV222" s="85"/>
      <c r="CW222" s="85"/>
      <c r="CX222" s="85"/>
      <c r="CY222" s="85"/>
      <c r="CZ222" s="85"/>
      <c r="DA222" s="85"/>
      <c r="DB222" s="85"/>
      <c r="DC222" s="85"/>
      <c r="DD222" s="85"/>
      <c r="DE222" s="85"/>
      <c r="DF222" s="85"/>
      <c r="DG222" s="85"/>
      <c r="DH222" s="85"/>
      <c r="DI222" s="85"/>
      <c r="DJ222" s="85"/>
      <c r="DK222" s="85"/>
      <c r="DL222" s="85"/>
      <c r="DM222" s="85"/>
      <c r="DN222" s="85"/>
      <c r="DO222" s="85"/>
      <c r="DP222" s="85"/>
      <c r="DQ222" s="85"/>
      <c r="DR222" s="85"/>
      <c r="DS222" s="85"/>
      <c r="DT222" s="85"/>
      <c r="DU222" s="85"/>
      <c r="DV222" s="85"/>
      <c r="DW222" s="85"/>
      <c r="DX222" s="85"/>
      <c r="DY222" s="85"/>
      <c r="DZ222" s="85"/>
      <c r="EA222" s="85"/>
      <c r="EB222" s="85"/>
      <c r="EC222" s="85"/>
      <c r="ED222" s="85"/>
      <c r="EE222" s="85"/>
      <c r="EF222" s="85"/>
      <c r="EG222" s="85"/>
      <c r="EH222" s="85"/>
      <c r="EI222" s="85"/>
      <c r="EJ222" s="85"/>
      <c r="EK222" s="85"/>
      <c r="EL222" s="85"/>
      <c r="EM222" s="85"/>
      <c r="EN222" s="85"/>
      <c r="EO222" s="85"/>
      <c r="EP222" s="85"/>
      <c r="EQ222" s="85"/>
      <c r="ER222" s="85"/>
      <c r="ES222" s="85"/>
      <c r="ET222" s="85"/>
      <c r="EU222" s="85"/>
      <c r="EV222" s="85"/>
      <c r="EW222" s="85"/>
      <c r="EX222" s="85"/>
      <c r="EY222" s="85"/>
      <c r="EZ222" s="85"/>
      <c r="FA222" s="85"/>
      <c r="FB222" s="85"/>
      <c r="FC222" s="85"/>
    </row>
    <row r="223" spans="25:159" x14ac:dyDescent="0.2"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  <c r="BM223" s="85"/>
      <c r="BN223" s="85"/>
      <c r="BO223" s="85"/>
      <c r="BP223" s="85"/>
      <c r="BQ223" s="85"/>
      <c r="BR223" s="85"/>
      <c r="BS223" s="85"/>
      <c r="BT223" s="85"/>
      <c r="BU223" s="85"/>
      <c r="BV223" s="85"/>
      <c r="BW223" s="85"/>
      <c r="BX223" s="85"/>
      <c r="BY223" s="85"/>
      <c r="BZ223" s="85"/>
      <c r="CA223" s="85"/>
      <c r="CB223" s="85"/>
      <c r="CC223" s="85"/>
      <c r="CD223" s="85"/>
      <c r="CE223" s="85"/>
      <c r="CF223" s="85"/>
      <c r="CG223" s="85"/>
      <c r="CH223" s="85"/>
      <c r="CI223" s="85"/>
      <c r="CJ223" s="85"/>
      <c r="CK223" s="85"/>
      <c r="CL223" s="85"/>
      <c r="CM223" s="85"/>
      <c r="CN223" s="85"/>
      <c r="CO223" s="85"/>
      <c r="CP223" s="85"/>
      <c r="CQ223" s="85"/>
      <c r="CR223" s="85"/>
      <c r="CS223" s="85"/>
      <c r="CT223" s="85"/>
      <c r="CU223" s="85"/>
      <c r="CV223" s="85"/>
      <c r="CW223" s="85"/>
      <c r="CX223" s="85"/>
      <c r="CY223" s="85"/>
      <c r="CZ223" s="85"/>
      <c r="DA223" s="85"/>
      <c r="DB223" s="85"/>
      <c r="DC223" s="85"/>
      <c r="DD223" s="85"/>
      <c r="DE223" s="85"/>
      <c r="DF223" s="85"/>
      <c r="DG223" s="85"/>
      <c r="DH223" s="85"/>
      <c r="DI223" s="85"/>
      <c r="DJ223" s="85"/>
      <c r="DK223" s="85"/>
      <c r="DL223" s="85"/>
      <c r="DM223" s="85"/>
      <c r="DN223" s="85"/>
      <c r="DO223" s="85"/>
      <c r="DP223" s="85"/>
      <c r="DQ223" s="85"/>
      <c r="DR223" s="85"/>
      <c r="DS223" s="85"/>
      <c r="DT223" s="85"/>
      <c r="DU223" s="85"/>
      <c r="DV223" s="85"/>
      <c r="DW223" s="85"/>
      <c r="DX223" s="85"/>
      <c r="DY223" s="85"/>
      <c r="DZ223" s="85"/>
      <c r="EA223" s="85"/>
      <c r="EB223" s="85"/>
      <c r="EC223" s="85"/>
      <c r="ED223" s="85"/>
      <c r="EE223" s="85"/>
      <c r="EF223" s="85"/>
      <c r="EG223" s="85"/>
      <c r="EH223" s="85"/>
      <c r="EI223" s="85"/>
      <c r="EJ223" s="85"/>
      <c r="EK223" s="85"/>
      <c r="EL223" s="85"/>
      <c r="EM223" s="85"/>
      <c r="EN223" s="85"/>
      <c r="EO223" s="85"/>
      <c r="EP223" s="85"/>
      <c r="EQ223" s="85"/>
      <c r="ER223" s="85"/>
      <c r="ES223" s="85"/>
      <c r="ET223" s="85"/>
      <c r="EU223" s="85"/>
      <c r="EV223" s="85"/>
      <c r="EW223" s="85"/>
      <c r="EX223" s="85"/>
      <c r="EY223" s="85"/>
      <c r="EZ223" s="85"/>
      <c r="FA223" s="85"/>
      <c r="FB223" s="85"/>
      <c r="FC223" s="85"/>
    </row>
    <row r="224" spans="25:159" x14ac:dyDescent="0.2"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  <c r="BP224" s="85"/>
      <c r="BQ224" s="85"/>
      <c r="BR224" s="85"/>
      <c r="BS224" s="85"/>
      <c r="BT224" s="85"/>
      <c r="BU224" s="85"/>
      <c r="BV224" s="85"/>
      <c r="BW224" s="85"/>
      <c r="BX224" s="85"/>
      <c r="BY224" s="85"/>
      <c r="BZ224" s="85"/>
      <c r="CA224" s="85"/>
      <c r="CB224" s="85"/>
      <c r="CC224" s="85"/>
      <c r="CD224" s="85"/>
      <c r="CE224" s="85"/>
      <c r="CF224" s="85"/>
      <c r="CG224" s="85"/>
      <c r="CH224" s="85"/>
      <c r="CI224" s="85"/>
      <c r="CJ224" s="85"/>
      <c r="CK224" s="85"/>
      <c r="CL224" s="85"/>
      <c r="CM224" s="85"/>
      <c r="CN224" s="85"/>
      <c r="CO224" s="85"/>
      <c r="CP224" s="85"/>
      <c r="CQ224" s="85"/>
      <c r="CR224" s="85"/>
      <c r="CS224" s="85"/>
      <c r="CT224" s="85"/>
      <c r="CU224" s="85"/>
      <c r="CV224" s="85"/>
      <c r="CW224" s="85"/>
      <c r="CX224" s="85"/>
      <c r="CY224" s="85"/>
      <c r="CZ224" s="85"/>
      <c r="DA224" s="85"/>
      <c r="DB224" s="85"/>
      <c r="DC224" s="85"/>
      <c r="DD224" s="85"/>
      <c r="DE224" s="85"/>
      <c r="DF224" s="85"/>
      <c r="DG224" s="85"/>
      <c r="DH224" s="85"/>
      <c r="DI224" s="85"/>
      <c r="DJ224" s="85"/>
      <c r="DK224" s="85"/>
      <c r="DL224" s="85"/>
      <c r="DM224" s="85"/>
      <c r="DN224" s="85"/>
      <c r="DO224" s="85"/>
      <c r="DP224" s="85"/>
      <c r="DQ224" s="85"/>
      <c r="DR224" s="85"/>
      <c r="DS224" s="85"/>
      <c r="DT224" s="85"/>
      <c r="DU224" s="85"/>
      <c r="DV224" s="85"/>
      <c r="DW224" s="85"/>
      <c r="DX224" s="85"/>
      <c r="DY224" s="85"/>
      <c r="DZ224" s="85"/>
      <c r="EA224" s="85"/>
      <c r="EB224" s="85"/>
      <c r="EC224" s="85"/>
      <c r="ED224" s="85"/>
      <c r="EE224" s="85"/>
      <c r="EF224" s="85"/>
      <c r="EG224" s="85"/>
      <c r="EH224" s="85"/>
      <c r="EI224" s="85"/>
      <c r="EJ224" s="85"/>
      <c r="EK224" s="85"/>
      <c r="EL224" s="85"/>
      <c r="EM224" s="85"/>
      <c r="EN224" s="85"/>
      <c r="EO224" s="85"/>
      <c r="EP224" s="85"/>
      <c r="EQ224" s="85"/>
      <c r="ER224" s="85"/>
      <c r="ES224" s="85"/>
      <c r="ET224" s="85"/>
      <c r="EU224" s="85"/>
      <c r="EV224" s="85"/>
      <c r="EW224" s="85"/>
      <c r="EX224" s="85"/>
      <c r="EY224" s="85"/>
      <c r="EZ224" s="85"/>
      <c r="FA224" s="85"/>
      <c r="FB224" s="85"/>
      <c r="FC224" s="85"/>
    </row>
    <row r="225" spans="25:159" x14ac:dyDescent="0.2"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  <c r="BH225" s="85"/>
      <c r="BI225" s="85"/>
      <c r="BJ225" s="85"/>
      <c r="BK225" s="85"/>
      <c r="BL225" s="85"/>
      <c r="BM225" s="85"/>
      <c r="BN225" s="85"/>
      <c r="BO225" s="85"/>
      <c r="BP225" s="85"/>
      <c r="BQ225" s="85"/>
      <c r="BR225" s="85"/>
      <c r="BS225" s="85"/>
      <c r="BT225" s="85"/>
      <c r="BU225" s="85"/>
      <c r="BV225" s="85"/>
      <c r="BW225" s="85"/>
      <c r="BX225" s="85"/>
      <c r="BY225" s="85"/>
      <c r="BZ225" s="85"/>
      <c r="CA225" s="85"/>
      <c r="CB225" s="85"/>
      <c r="CC225" s="85"/>
      <c r="CD225" s="85"/>
      <c r="CE225" s="85"/>
      <c r="CF225" s="85"/>
      <c r="CG225" s="85"/>
      <c r="CH225" s="85"/>
      <c r="CI225" s="85"/>
      <c r="CJ225" s="85"/>
      <c r="CK225" s="85"/>
      <c r="CL225" s="85"/>
      <c r="CM225" s="85"/>
      <c r="CN225" s="85"/>
      <c r="CO225" s="85"/>
      <c r="CP225" s="85"/>
      <c r="CQ225" s="85"/>
      <c r="CR225" s="85"/>
      <c r="CS225" s="85"/>
      <c r="CT225" s="85"/>
      <c r="CU225" s="85"/>
      <c r="CV225" s="85"/>
      <c r="CW225" s="85"/>
      <c r="CX225" s="85"/>
      <c r="CY225" s="85"/>
      <c r="CZ225" s="85"/>
      <c r="DA225" s="85"/>
      <c r="DB225" s="85"/>
      <c r="DC225" s="85"/>
      <c r="DD225" s="85"/>
      <c r="DE225" s="85"/>
      <c r="DF225" s="85"/>
      <c r="DG225" s="85"/>
      <c r="DH225" s="85"/>
      <c r="DI225" s="85"/>
      <c r="DJ225" s="85"/>
      <c r="DK225" s="85"/>
      <c r="DL225" s="85"/>
      <c r="DM225" s="85"/>
      <c r="DN225" s="85"/>
      <c r="DO225" s="85"/>
      <c r="DP225" s="85"/>
      <c r="DQ225" s="85"/>
      <c r="DR225" s="85"/>
      <c r="DS225" s="85"/>
      <c r="DT225" s="85"/>
      <c r="DU225" s="85"/>
      <c r="DV225" s="85"/>
      <c r="DW225" s="85"/>
      <c r="DX225" s="85"/>
      <c r="DY225" s="85"/>
      <c r="DZ225" s="85"/>
      <c r="EA225" s="85"/>
      <c r="EB225" s="85"/>
      <c r="EC225" s="85"/>
      <c r="ED225" s="85"/>
      <c r="EE225" s="85"/>
      <c r="EF225" s="85"/>
      <c r="EG225" s="85"/>
      <c r="EH225" s="85"/>
      <c r="EI225" s="85"/>
      <c r="EJ225" s="85"/>
      <c r="EK225" s="85"/>
      <c r="EL225" s="85"/>
      <c r="EM225" s="85"/>
      <c r="EN225" s="85"/>
      <c r="EO225" s="85"/>
      <c r="EP225" s="85"/>
      <c r="EQ225" s="85"/>
      <c r="ER225" s="85"/>
      <c r="ES225" s="85"/>
      <c r="ET225" s="85"/>
      <c r="EU225" s="85"/>
      <c r="EV225" s="85"/>
      <c r="EW225" s="85"/>
      <c r="EX225" s="85"/>
      <c r="EY225" s="85"/>
      <c r="EZ225" s="85"/>
      <c r="FA225" s="85"/>
      <c r="FB225" s="85"/>
      <c r="FC225" s="85"/>
    </row>
    <row r="226" spans="25:159" x14ac:dyDescent="0.2"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  <c r="AO226" s="85"/>
      <c r="AP226" s="85"/>
      <c r="AQ226" s="85"/>
      <c r="AR226" s="85"/>
      <c r="AS226" s="85"/>
      <c r="AT226" s="85"/>
      <c r="AU226" s="85"/>
      <c r="AV226" s="85"/>
      <c r="AW226" s="85"/>
      <c r="AX226" s="85"/>
      <c r="AY226" s="85"/>
      <c r="AZ226" s="85"/>
      <c r="BA226" s="85"/>
      <c r="BB226" s="85"/>
      <c r="BC226" s="85"/>
      <c r="BD226" s="85"/>
      <c r="BE226" s="85"/>
      <c r="BF226" s="85"/>
      <c r="BG226" s="85"/>
      <c r="BH226" s="85"/>
      <c r="BI226" s="85"/>
      <c r="BJ226" s="85"/>
      <c r="BK226" s="85"/>
      <c r="BL226" s="85"/>
      <c r="BM226" s="85"/>
      <c r="BN226" s="85"/>
      <c r="BO226" s="85"/>
      <c r="BP226" s="85"/>
      <c r="BQ226" s="85"/>
      <c r="BR226" s="85"/>
      <c r="BS226" s="85"/>
      <c r="BT226" s="85"/>
      <c r="BU226" s="85"/>
      <c r="BV226" s="85"/>
      <c r="BW226" s="85"/>
      <c r="BX226" s="85"/>
      <c r="BY226" s="85"/>
      <c r="BZ226" s="85"/>
      <c r="CA226" s="85"/>
      <c r="CB226" s="85"/>
      <c r="CC226" s="85"/>
      <c r="CD226" s="85"/>
      <c r="CE226" s="85"/>
      <c r="CF226" s="85"/>
      <c r="CG226" s="85"/>
      <c r="CH226" s="85"/>
      <c r="CI226" s="85"/>
      <c r="CJ226" s="85"/>
      <c r="CK226" s="85"/>
      <c r="CL226" s="85"/>
      <c r="CM226" s="85"/>
      <c r="CN226" s="85"/>
      <c r="CO226" s="85"/>
      <c r="CP226" s="85"/>
      <c r="CQ226" s="85"/>
      <c r="CR226" s="85"/>
      <c r="CS226" s="85"/>
      <c r="CT226" s="85"/>
      <c r="CU226" s="85"/>
      <c r="CV226" s="85"/>
      <c r="CW226" s="85"/>
      <c r="CX226" s="85"/>
      <c r="CY226" s="85"/>
      <c r="CZ226" s="85"/>
      <c r="DA226" s="85"/>
      <c r="DB226" s="85"/>
      <c r="DC226" s="85"/>
      <c r="DD226" s="85"/>
      <c r="DE226" s="85"/>
      <c r="DF226" s="85"/>
      <c r="DG226" s="85"/>
      <c r="DH226" s="85"/>
      <c r="DI226" s="85"/>
      <c r="DJ226" s="85"/>
      <c r="DK226" s="85"/>
      <c r="DL226" s="85"/>
      <c r="DM226" s="85"/>
      <c r="DN226" s="85"/>
      <c r="DO226" s="85"/>
      <c r="DP226" s="85"/>
      <c r="DQ226" s="85"/>
      <c r="DR226" s="85"/>
      <c r="DS226" s="85"/>
      <c r="DT226" s="85"/>
      <c r="DU226" s="85"/>
      <c r="DV226" s="85"/>
      <c r="DW226" s="85"/>
      <c r="DX226" s="85"/>
      <c r="DY226" s="85"/>
      <c r="DZ226" s="85"/>
      <c r="EA226" s="85"/>
      <c r="EB226" s="85"/>
      <c r="EC226" s="85"/>
      <c r="ED226" s="85"/>
      <c r="EE226" s="85"/>
      <c r="EF226" s="85"/>
      <c r="EG226" s="85"/>
      <c r="EH226" s="85"/>
      <c r="EI226" s="85"/>
      <c r="EJ226" s="85"/>
      <c r="EK226" s="85"/>
      <c r="EL226" s="85"/>
      <c r="EM226" s="85"/>
      <c r="EN226" s="85"/>
      <c r="EO226" s="85"/>
      <c r="EP226" s="85"/>
      <c r="EQ226" s="85"/>
      <c r="ER226" s="85"/>
      <c r="ES226" s="85"/>
      <c r="ET226" s="85"/>
      <c r="EU226" s="85"/>
      <c r="EV226" s="85"/>
      <c r="EW226" s="85"/>
      <c r="EX226" s="85"/>
      <c r="EY226" s="85"/>
      <c r="EZ226" s="85"/>
      <c r="FA226" s="85"/>
      <c r="FB226" s="85"/>
      <c r="FC226" s="85"/>
    </row>
    <row r="227" spans="25:159" x14ac:dyDescent="0.2"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5"/>
      <c r="BB227" s="85"/>
      <c r="BC227" s="85"/>
      <c r="BD227" s="85"/>
      <c r="BE227" s="85"/>
      <c r="BF227" s="85"/>
      <c r="BG227" s="85"/>
      <c r="BH227" s="85"/>
      <c r="BI227" s="85"/>
      <c r="BJ227" s="85"/>
      <c r="BK227" s="85"/>
      <c r="BL227" s="85"/>
      <c r="BM227" s="85"/>
      <c r="BN227" s="85"/>
      <c r="BO227" s="85"/>
      <c r="BP227" s="85"/>
      <c r="BQ227" s="85"/>
      <c r="BR227" s="85"/>
      <c r="BS227" s="85"/>
      <c r="BT227" s="85"/>
      <c r="BU227" s="85"/>
      <c r="BV227" s="85"/>
      <c r="BW227" s="85"/>
      <c r="BX227" s="85"/>
      <c r="BY227" s="85"/>
      <c r="BZ227" s="85"/>
      <c r="CA227" s="85"/>
      <c r="CB227" s="85"/>
      <c r="CC227" s="85"/>
      <c r="CD227" s="85"/>
      <c r="CE227" s="85"/>
      <c r="CF227" s="85"/>
      <c r="CG227" s="85"/>
      <c r="CH227" s="85"/>
      <c r="CI227" s="85"/>
      <c r="CJ227" s="85"/>
      <c r="CK227" s="85"/>
      <c r="CL227" s="85"/>
      <c r="CM227" s="85"/>
      <c r="CN227" s="85"/>
      <c r="CO227" s="85"/>
      <c r="CP227" s="85"/>
      <c r="CQ227" s="85"/>
      <c r="CR227" s="85"/>
      <c r="CS227" s="85"/>
      <c r="CT227" s="85"/>
      <c r="CU227" s="85"/>
      <c r="CV227" s="85"/>
      <c r="CW227" s="85"/>
      <c r="CX227" s="85"/>
      <c r="CY227" s="85"/>
      <c r="CZ227" s="85"/>
      <c r="DA227" s="85"/>
      <c r="DB227" s="85"/>
      <c r="DC227" s="85"/>
      <c r="DD227" s="85"/>
      <c r="DE227" s="85"/>
      <c r="DF227" s="85"/>
      <c r="DG227" s="85"/>
      <c r="DH227" s="85"/>
      <c r="DI227" s="85"/>
      <c r="DJ227" s="85"/>
      <c r="DK227" s="85"/>
      <c r="DL227" s="85"/>
      <c r="DM227" s="85"/>
      <c r="DN227" s="85"/>
      <c r="DO227" s="85"/>
      <c r="DP227" s="85"/>
      <c r="DQ227" s="85"/>
      <c r="DR227" s="85"/>
      <c r="DS227" s="85"/>
      <c r="DT227" s="85"/>
      <c r="DU227" s="85"/>
      <c r="DV227" s="85"/>
      <c r="DW227" s="85"/>
      <c r="DX227" s="85"/>
      <c r="DY227" s="85"/>
      <c r="DZ227" s="85"/>
      <c r="EA227" s="85"/>
      <c r="EB227" s="85"/>
      <c r="EC227" s="85"/>
      <c r="ED227" s="85"/>
      <c r="EE227" s="85"/>
      <c r="EF227" s="85"/>
      <c r="EG227" s="85"/>
      <c r="EH227" s="85"/>
      <c r="EI227" s="85"/>
      <c r="EJ227" s="85"/>
      <c r="EK227" s="85"/>
      <c r="EL227" s="85"/>
      <c r="EM227" s="85"/>
      <c r="EN227" s="85"/>
      <c r="EO227" s="85"/>
      <c r="EP227" s="85"/>
      <c r="EQ227" s="85"/>
      <c r="ER227" s="85"/>
      <c r="ES227" s="85"/>
      <c r="ET227" s="85"/>
      <c r="EU227" s="85"/>
      <c r="EV227" s="85"/>
      <c r="EW227" s="85"/>
      <c r="EX227" s="85"/>
      <c r="EY227" s="85"/>
      <c r="EZ227" s="85"/>
      <c r="FA227" s="85"/>
      <c r="FB227" s="85"/>
      <c r="FC227" s="85"/>
    </row>
    <row r="228" spans="25:159" x14ac:dyDescent="0.2"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  <c r="BA228" s="85"/>
      <c r="BB228" s="85"/>
      <c r="BC228" s="85"/>
      <c r="BD228" s="85"/>
      <c r="BE228" s="85"/>
      <c r="BF228" s="85"/>
      <c r="BG228" s="85"/>
      <c r="BH228" s="85"/>
      <c r="BI228" s="85"/>
      <c r="BJ228" s="85"/>
      <c r="BK228" s="85"/>
      <c r="BL228" s="85"/>
      <c r="BM228" s="85"/>
      <c r="BN228" s="85"/>
      <c r="BO228" s="85"/>
      <c r="BP228" s="85"/>
      <c r="BQ228" s="85"/>
      <c r="BR228" s="85"/>
      <c r="BS228" s="85"/>
      <c r="BT228" s="85"/>
      <c r="BU228" s="85"/>
      <c r="BV228" s="85"/>
      <c r="BW228" s="85"/>
      <c r="BX228" s="85"/>
      <c r="BY228" s="85"/>
      <c r="BZ228" s="85"/>
      <c r="CA228" s="85"/>
      <c r="CB228" s="85"/>
      <c r="CC228" s="85"/>
      <c r="CD228" s="85"/>
      <c r="CE228" s="85"/>
      <c r="CF228" s="85"/>
      <c r="CG228" s="85"/>
      <c r="CH228" s="85"/>
      <c r="CI228" s="85"/>
      <c r="CJ228" s="85"/>
      <c r="CK228" s="85"/>
      <c r="CL228" s="85"/>
      <c r="CM228" s="85"/>
      <c r="CN228" s="85"/>
      <c r="CO228" s="85"/>
      <c r="CP228" s="85"/>
      <c r="CQ228" s="85"/>
      <c r="CR228" s="85"/>
      <c r="CS228" s="85"/>
      <c r="CT228" s="85"/>
      <c r="CU228" s="85"/>
      <c r="CV228" s="85"/>
      <c r="CW228" s="85"/>
      <c r="CX228" s="85"/>
      <c r="CY228" s="85"/>
      <c r="CZ228" s="85"/>
      <c r="DA228" s="85"/>
      <c r="DB228" s="85"/>
      <c r="DC228" s="85"/>
      <c r="DD228" s="85"/>
      <c r="DE228" s="85"/>
      <c r="DF228" s="85"/>
      <c r="DG228" s="85"/>
      <c r="DH228" s="85"/>
      <c r="DI228" s="85"/>
      <c r="DJ228" s="85"/>
      <c r="DK228" s="85"/>
      <c r="DL228" s="85"/>
      <c r="DM228" s="85"/>
      <c r="DN228" s="85"/>
      <c r="DO228" s="85"/>
      <c r="DP228" s="85"/>
      <c r="DQ228" s="85"/>
      <c r="DR228" s="85"/>
      <c r="DS228" s="85"/>
      <c r="DT228" s="85"/>
      <c r="DU228" s="85"/>
      <c r="DV228" s="85"/>
      <c r="DW228" s="85"/>
      <c r="DX228" s="85"/>
      <c r="DY228" s="85"/>
      <c r="DZ228" s="85"/>
      <c r="EA228" s="85"/>
      <c r="EB228" s="85"/>
      <c r="EC228" s="85"/>
      <c r="ED228" s="85"/>
      <c r="EE228" s="85"/>
      <c r="EF228" s="85"/>
      <c r="EG228" s="85"/>
      <c r="EH228" s="85"/>
      <c r="EI228" s="85"/>
      <c r="EJ228" s="85"/>
      <c r="EK228" s="85"/>
      <c r="EL228" s="85"/>
      <c r="EM228" s="85"/>
      <c r="EN228" s="85"/>
      <c r="EO228" s="85"/>
      <c r="EP228" s="85"/>
      <c r="EQ228" s="85"/>
      <c r="ER228" s="85"/>
      <c r="ES228" s="85"/>
      <c r="ET228" s="85"/>
      <c r="EU228" s="85"/>
      <c r="EV228" s="85"/>
      <c r="EW228" s="85"/>
      <c r="EX228" s="85"/>
      <c r="EY228" s="85"/>
      <c r="EZ228" s="85"/>
      <c r="FA228" s="85"/>
      <c r="FB228" s="85"/>
      <c r="FC228" s="85"/>
    </row>
    <row r="229" spans="25:159" x14ac:dyDescent="0.2"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  <c r="BA229" s="85"/>
      <c r="BB229" s="85"/>
      <c r="BC229" s="85"/>
      <c r="BD229" s="85"/>
      <c r="BE229" s="85"/>
      <c r="BF229" s="85"/>
      <c r="BG229" s="85"/>
      <c r="BH229" s="85"/>
      <c r="BI229" s="85"/>
      <c r="BJ229" s="85"/>
      <c r="BK229" s="85"/>
      <c r="BL229" s="85"/>
      <c r="BM229" s="85"/>
      <c r="BN229" s="85"/>
      <c r="BO229" s="85"/>
      <c r="BP229" s="85"/>
      <c r="BQ229" s="85"/>
      <c r="BR229" s="85"/>
      <c r="BS229" s="85"/>
      <c r="BT229" s="85"/>
      <c r="BU229" s="85"/>
      <c r="BV229" s="85"/>
      <c r="BW229" s="85"/>
      <c r="BX229" s="85"/>
      <c r="BY229" s="85"/>
      <c r="BZ229" s="85"/>
      <c r="CA229" s="85"/>
      <c r="CB229" s="85"/>
      <c r="CC229" s="85"/>
      <c r="CD229" s="85"/>
      <c r="CE229" s="85"/>
      <c r="CF229" s="85"/>
      <c r="CG229" s="85"/>
      <c r="CH229" s="85"/>
      <c r="CI229" s="85"/>
      <c r="CJ229" s="85"/>
      <c r="CK229" s="85"/>
      <c r="CL229" s="85"/>
      <c r="CM229" s="85"/>
      <c r="CN229" s="85"/>
      <c r="CO229" s="85"/>
      <c r="CP229" s="85"/>
      <c r="CQ229" s="85"/>
      <c r="CR229" s="85"/>
      <c r="CS229" s="85"/>
      <c r="CT229" s="85"/>
      <c r="CU229" s="85"/>
      <c r="CV229" s="85"/>
      <c r="CW229" s="85"/>
      <c r="CX229" s="85"/>
      <c r="CY229" s="85"/>
      <c r="CZ229" s="85"/>
      <c r="DA229" s="85"/>
      <c r="DB229" s="85"/>
      <c r="DC229" s="85"/>
      <c r="DD229" s="85"/>
      <c r="DE229" s="85"/>
      <c r="DF229" s="85"/>
      <c r="DG229" s="85"/>
      <c r="DH229" s="85"/>
      <c r="DI229" s="85"/>
      <c r="DJ229" s="85"/>
      <c r="DK229" s="85"/>
      <c r="DL229" s="85"/>
      <c r="DM229" s="85"/>
      <c r="DN229" s="85"/>
      <c r="DO229" s="85"/>
      <c r="DP229" s="85"/>
      <c r="DQ229" s="85"/>
      <c r="DR229" s="85"/>
      <c r="DS229" s="85"/>
      <c r="DT229" s="85"/>
      <c r="DU229" s="85"/>
      <c r="DV229" s="85"/>
      <c r="DW229" s="85"/>
      <c r="DX229" s="85"/>
      <c r="DY229" s="85"/>
      <c r="DZ229" s="85"/>
      <c r="EA229" s="85"/>
      <c r="EB229" s="85"/>
      <c r="EC229" s="85"/>
      <c r="ED229" s="85"/>
      <c r="EE229" s="85"/>
      <c r="EF229" s="85"/>
      <c r="EG229" s="85"/>
      <c r="EH229" s="85"/>
      <c r="EI229" s="85"/>
      <c r="EJ229" s="85"/>
      <c r="EK229" s="85"/>
      <c r="EL229" s="85"/>
      <c r="EM229" s="85"/>
      <c r="EN229" s="85"/>
      <c r="EO229" s="85"/>
      <c r="EP229" s="85"/>
      <c r="EQ229" s="85"/>
      <c r="ER229" s="85"/>
      <c r="ES229" s="85"/>
      <c r="ET229" s="85"/>
      <c r="EU229" s="85"/>
      <c r="EV229" s="85"/>
      <c r="EW229" s="85"/>
      <c r="EX229" s="85"/>
      <c r="EY229" s="85"/>
      <c r="EZ229" s="85"/>
      <c r="FA229" s="85"/>
      <c r="FB229" s="85"/>
      <c r="FC229" s="85"/>
    </row>
    <row r="230" spans="25:159" x14ac:dyDescent="0.2"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5"/>
      <c r="BC230" s="85"/>
      <c r="BD230" s="85"/>
      <c r="BE230" s="85"/>
      <c r="BF230" s="85"/>
      <c r="BG230" s="85"/>
      <c r="BH230" s="85"/>
      <c r="BI230" s="85"/>
      <c r="BJ230" s="85"/>
      <c r="BK230" s="85"/>
      <c r="BL230" s="85"/>
      <c r="BM230" s="85"/>
      <c r="BN230" s="85"/>
      <c r="BO230" s="85"/>
      <c r="BP230" s="85"/>
      <c r="BQ230" s="85"/>
      <c r="BR230" s="85"/>
      <c r="BS230" s="85"/>
      <c r="BT230" s="85"/>
      <c r="BU230" s="85"/>
      <c r="BV230" s="85"/>
      <c r="BW230" s="85"/>
      <c r="BX230" s="85"/>
      <c r="BY230" s="85"/>
      <c r="BZ230" s="85"/>
      <c r="CA230" s="85"/>
      <c r="CB230" s="85"/>
      <c r="CC230" s="85"/>
      <c r="CD230" s="85"/>
      <c r="CE230" s="85"/>
      <c r="CF230" s="85"/>
      <c r="CG230" s="85"/>
      <c r="CH230" s="85"/>
      <c r="CI230" s="85"/>
      <c r="CJ230" s="85"/>
      <c r="CK230" s="85"/>
      <c r="CL230" s="85"/>
      <c r="CM230" s="85"/>
      <c r="CN230" s="85"/>
      <c r="CO230" s="85"/>
      <c r="CP230" s="85"/>
      <c r="CQ230" s="85"/>
      <c r="CR230" s="85"/>
      <c r="CS230" s="85"/>
      <c r="CT230" s="85"/>
      <c r="CU230" s="85"/>
      <c r="CV230" s="85"/>
      <c r="CW230" s="85"/>
      <c r="CX230" s="85"/>
      <c r="CY230" s="85"/>
      <c r="CZ230" s="85"/>
      <c r="DA230" s="85"/>
      <c r="DB230" s="85"/>
      <c r="DC230" s="85"/>
      <c r="DD230" s="85"/>
      <c r="DE230" s="85"/>
      <c r="DF230" s="85"/>
      <c r="DG230" s="85"/>
      <c r="DH230" s="85"/>
      <c r="DI230" s="85"/>
      <c r="DJ230" s="85"/>
      <c r="DK230" s="85"/>
      <c r="DL230" s="85"/>
      <c r="DM230" s="85"/>
      <c r="DN230" s="85"/>
      <c r="DO230" s="85"/>
      <c r="DP230" s="85"/>
      <c r="DQ230" s="85"/>
      <c r="DR230" s="85"/>
      <c r="DS230" s="85"/>
      <c r="DT230" s="85"/>
      <c r="DU230" s="85"/>
      <c r="DV230" s="85"/>
      <c r="DW230" s="85"/>
      <c r="DX230" s="85"/>
      <c r="DY230" s="85"/>
      <c r="DZ230" s="85"/>
      <c r="EA230" s="85"/>
      <c r="EB230" s="85"/>
      <c r="EC230" s="85"/>
      <c r="ED230" s="85"/>
      <c r="EE230" s="85"/>
      <c r="EF230" s="85"/>
      <c r="EG230" s="85"/>
      <c r="EH230" s="85"/>
      <c r="EI230" s="85"/>
      <c r="EJ230" s="85"/>
      <c r="EK230" s="85"/>
      <c r="EL230" s="85"/>
      <c r="EM230" s="85"/>
      <c r="EN230" s="85"/>
      <c r="EO230" s="85"/>
      <c r="EP230" s="85"/>
      <c r="EQ230" s="85"/>
      <c r="ER230" s="85"/>
      <c r="ES230" s="85"/>
      <c r="ET230" s="85"/>
      <c r="EU230" s="85"/>
      <c r="EV230" s="85"/>
      <c r="EW230" s="85"/>
      <c r="EX230" s="85"/>
      <c r="EY230" s="85"/>
      <c r="EZ230" s="85"/>
      <c r="FA230" s="85"/>
      <c r="FB230" s="85"/>
      <c r="FC230" s="85"/>
    </row>
    <row r="231" spans="25:159" x14ac:dyDescent="0.2"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  <c r="BM231" s="85"/>
      <c r="BN231" s="85"/>
      <c r="BO231" s="85"/>
      <c r="BP231" s="85"/>
      <c r="BQ231" s="85"/>
      <c r="BR231" s="85"/>
      <c r="BS231" s="85"/>
      <c r="BT231" s="85"/>
      <c r="BU231" s="85"/>
      <c r="BV231" s="85"/>
      <c r="BW231" s="85"/>
      <c r="BX231" s="85"/>
      <c r="BY231" s="85"/>
      <c r="BZ231" s="85"/>
      <c r="CA231" s="85"/>
      <c r="CB231" s="85"/>
      <c r="CC231" s="85"/>
      <c r="CD231" s="85"/>
      <c r="CE231" s="85"/>
      <c r="CF231" s="85"/>
      <c r="CG231" s="85"/>
      <c r="CH231" s="85"/>
      <c r="CI231" s="85"/>
      <c r="CJ231" s="85"/>
      <c r="CK231" s="85"/>
      <c r="CL231" s="85"/>
      <c r="CM231" s="85"/>
      <c r="CN231" s="85"/>
      <c r="CO231" s="85"/>
      <c r="CP231" s="85"/>
      <c r="CQ231" s="85"/>
      <c r="CR231" s="85"/>
      <c r="CS231" s="85"/>
      <c r="CT231" s="85"/>
      <c r="CU231" s="85"/>
      <c r="CV231" s="85"/>
      <c r="CW231" s="85"/>
      <c r="CX231" s="85"/>
      <c r="CY231" s="85"/>
      <c r="CZ231" s="85"/>
      <c r="DA231" s="85"/>
      <c r="DB231" s="85"/>
      <c r="DC231" s="85"/>
      <c r="DD231" s="85"/>
      <c r="DE231" s="85"/>
      <c r="DF231" s="85"/>
      <c r="DG231" s="85"/>
      <c r="DH231" s="85"/>
      <c r="DI231" s="85"/>
      <c r="DJ231" s="85"/>
      <c r="DK231" s="85"/>
      <c r="DL231" s="85"/>
      <c r="DM231" s="85"/>
      <c r="DN231" s="85"/>
      <c r="DO231" s="85"/>
      <c r="DP231" s="85"/>
      <c r="DQ231" s="85"/>
      <c r="DR231" s="85"/>
      <c r="DS231" s="85"/>
      <c r="DT231" s="85"/>
      <c r="DU231" s="85"/>
      <c r="DV231" s="85"/>
      <c r="DW231" s="85"/>
      <c r="DX231" s="85"/>
      <c r="DY231" s="85"/>
      <c r="DZ231" s="85"/>
      <c r="EA231" s="85"/>
      <c r="EB231" s="85"/>
      <c r="EC231" s="85"/>
      <c r="ED231" s="85"/>
      <c r="EE231" s="85"/>
      <c r="EF231" s="85"/>
      <c r="EG231" s="85"/>
      <c r="EH231" s="85"/>
      <c r="EI231" s="85"/>
      <c r="EJ231" s="85"/>
      <c r="EK231" s="85"/>
      <c r="EL231" s="85"/>
      <c r="EM231" s="85"/>
      <c r="EN231" s="85"/>
      <c r="EO231" s="85"/>
      <c r="EP231" s="85"/>
      <c r="EQ231" s="85"/>
      <c r="ER231" s="85"/>
      <c r="ES231" s="85"/>
      <c r="ET231" s="85"/>
      <c r="EU231" s="85"/>
      <c r="EV231" s="85"/>
      <c r="EW231" s="85"/>
      <c r="EX231" s="85"/>
      <c r="EY231" s="85"/>
      <c r="EZ231" s="85"/>
      <c r="FA231" s="85"/>
      <c r="FB231" s="85"/>
      <c r="FC231" s="85"/>
    </row>
    <row r="232" spans="25:159" x14ac:dyDescent="0.2"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5"/>
      <c r="BB232" s="85"/>
      <c r="BC232" s="85"/>
      <c r="BD232" s="85"/>
      <c r="BE232" s="85"/>
      <c r="BF232" s="85"/>
      <c r="BG232" s="85"/>
      <c r="BH232" s="85"/>
      <c r="BI232" s="85"/>
      <c r="BJ232" s="85"/>
      <c r="BK232" s="85"/>
      <c r="BL232" s="85"/>
      <c r="BM232" s="85"/>
      <c r="BN232" s="85"/>
      <c r="BO232" s="85"/>
      <c r="BP232" s="85"/>
      <c r="BQ232" s="85"/>
      <c r="BR232" s="85"/>
      <c r="BS232" s="85"/>
      <c r="BT232" s="85"/>
      <c r="BU232" s="85"/>
      <c r="BV232" s="85"/>
      <c r="BW232" s="85"/>
      <c r="BX232" s="85"/>
      <c r="BY232" s="85"/>
      <c r="BZ232" s="85"/>
      <c r="CA232" s="85"/>
      <c r="CB232" s="85"/>
      <c r="CC232" s="85"/>
      <c r="CD232" s="85"/>
      <c r="CE232" s="85"/>
      <c r="CF232" s="85"/>
      <c r="CG232" s="85"/>
      <c r="CH232" s="85"/>
      <c r="CI232" s="85"/>
      <c r="CJ232" s="85"/>
      <c r="CK232" s="85"/>
      <c r="CL232" s="85"/>
      <c r="CM232" s="85"/>
      <c r="CN232" s="85"/>
      <c r="CO232" s="85"/>
      <c r="CP232" s="85"/>
      <c r="CQ232" s="85"/>
      <c r="CR232" s="85"/>
      <c r="CS232" s="85"/>
      <c r="CT232" s="85"/>
      <c r="CU232" s="85"/>
      <c r="CV232" s="85"/>
      <c r="CW232" s="85"/>
      <c r="CX232" s="85"/>
      <c r="CY232" s="85"/>
      <c r="CZ232" s="85"/>
      <c r="DA232" s="85"/>
      <c r="DB232" s="85"/>
      <c r="DC232" s="85"/>
      <c r="DD232" s="85"/>
      <c r="DE232" s="85"/>
      <c r="DF232" s="85"/>
      <c r="DG232" s="85"/>
      <c r="DH232" s="85"/>
      <c r="DI232" s="85"/>
      <c r="DJ232" s="85"/>
      <c r="DK232" s="85"/>
      <c r="DL232" s="85"/>
      <c r="DM232" s="85"/>
      <c r="DN232" s="85"/>
      <c r="DO232" s="85"/>
      <c r="DP232" s="85"/>
      <c r="DQ232" s="85"/>
      <c r="DR232" s="85"/>
      <c r="DS232" s="85"/>
      <c r="DT232" s="85"/>
      <c r="DU232" s="85"/>
      <c r="DV232" s="85"/>
      <c r="DW232" s="85"/>
      <c r="DX232" s="85"/>
      <c r="DY232" s="85"/>
      <c r="DZ232" s="85"/>
      <c r="EA232" s="85"/>
      <c r="EB232" s="85"/>
      <c r="EC232" s="85"/>
      <c r="ED232" s="85"/>
      <c r="EE232" s="85"/>
      <c r="EF232" s="85"/>
      <c r="EG232" s="85"/>
      <c r="EH232" s="85"/>
      <c r="EI232" s="85"/>
      <c r="EJ232" s="85"/>
      <c r="EK232" s="85"/>
      <c r="EL232" s="85"/>
      <c r="EM232" s="85"/>
      <c r="EN232" s="85"/>
      <c r="EO232" s="85"/>
      <c r="EP232" s="85"/>
      <c r="EQ232" s="85"/>
      <c r="ER232" s="85"/>
      <c r="ES232" s="85"/>
      <c r="ET232" s="85"/>
      <c r="EU232" s="85"/>
      <c r="EV232" s="85"/>
      <c r="EW232" s="85"/>
      <c r="EX232" s="85"/>
      <c r="EY232" s="85"/>
      <c r="EZ232" s="85"/>
      <c r="FA232" s="85"/>
      <c r="FB232" s="85"/>
      <c r="FC232" s="85"/>
    </row>
    <row r="233" spans="25:159" x14ac:dyDescent="0.2"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  <c r="BA233" s="85"/>
      <c r="BB233" s="85"/>
      <c r="BC233" s="85"/>
      <c r="BD233" s="85"/>
      <c r="BE233" s="85"/>
      <c r="BF233" s="85"/>
      <c r="BG233" s="85"/>
      <c r="BH233" s="85"/>
      <c r="BI233" s="85"/>
      <c r="BJ233" s="85"/>
      <c r="BK233" s="85"/>
      <c r="BL233" s="85"/>
      <c r="BM233" s="85"/>
      <c r="BN233" s="85"/>
      <c r="BO233" s="85"/>
      <c r="BP233" s="85"/>
      <c r="BQ233" s="85"/>
      <c r="BR233" s="85"/>
      <c r="BS233" s="85"/>
      <c r="BT233" s="85"/>
      <c r="BU233" s="85"/>
      <c r="BV233" s="85"/>
      <c r="BW233" s="85"/>
      <c r="BX233" s="85"/>
      <c r="BY233" s="85"/>
      <c r="BZ233" s="85"/>
      <c r="CA233" s="85"/>
      <c r="CB233" s="85"/>
      <c r="CC233" s="85"/>
      <c r="CD233" s="85"/>
      <c r="CE233" s="85"/>
      <c r="CF233" s="85"/>
      <c r="CG233" s="85"/>
      <c r="CH233" s="85"/>
      <c r="CI233" s="85"/>
      <c r="CJ233" s="85"/>
      <c r="CK233" s="85"/>
      <c r="CL233" s="85"/>
      <c r="CM233" s="85"/>
      <c r="CN233" s="85"/>
      <c r="CO233" s="85"/>
      <c r="CP233" s="85"/>
      <c r="CQ233" s="85"/>
      <c r="CR233" s="85"/>
      <c r="CS233" s="85"/>
      <c r="CT233" s="85"/>
      <c r="CU233" s="85"/>
      <c r="CV233" s="85"/>
      <c r="CW233" s="85"/>
      <c r="CX233" s="85"/>
      <c r="CY233" s="85"/>
      <c r="CZ233" s="85"/>
      <c r="DA233" s="85"/>
      <c r="DB233" s="85"/>
      <c r="DC233" s="85"/>
      <c r="DD233" s="85"/>
      <c r="DE233" s="85"/>
      <c r="DF233" s="85"/>
      <c r="DG233" s="85"/>
      <c r="DH233" s="85"/>
      <c r="DI233" s="85"/>
      <c r="DJ233" s="85"/>
      <c r="DK233" s="85"/>
      <c r="DL233" s="85"/>
      <c r="DM233" s="85"/>
      <c r="DN233" s="85"/>
      <c r="DO233" s="85"/>
      <c r="DP233" s="85"/>
      <c r="DQ233" s="85"/>
      <c r="DR233" s="85"/>
      <c r="DS233" s="85"/>
      <c r="DT233" s="85"/>
      <c r="DU233" s="85"/>
      <c r="DV233" s="85"/>
      <c r="DW233" s="85"/>
      <c r="DX233" s="85"/>
      <c r="DY233" s="85"/>
      <c r="DZ233" s="85"/>
      <c r="EA233" s="85"/>
      <c r="EB233" s="85"/>
      <c r="EC233" s="85"/>
      <c r="ED233" s="85"/>
      <c r="EE233" s="85"/>
      <c r="EF233" s="85"/>
      <c r="EG233" s="85"/>
      <c r="EH233" s="85"/>
      <c r="EI233" s="85"/>
      <c r="EJ233" s="85"/>
      <c r="EK233" s="85"/>
      <c r="EL233" s="85"/>
      <c r="EM233" s="85"/>
      <c r="EN233" s="85"/>
      <c r="EO233" s="85"/>
      <c r="EP233" s="85"/>
      <c r="EQ233" s="85"/>
      <c r="ER233" s="85"/>
      <c r="ES233" s="85"/>
      <c r="ET233" s="85"/>
      <c r="EU233" s="85"/>
      <c r="EV233" s="85"/>
      <c r="EW233" s="85"/>
      <c r="EX233" s="85"/>
      <c r="EY233" s="85"/>
      <c r="EZ233" s="85"/>
      <c r="FA233" s="85"/>
      <c r="FB233" s="85"/>
      <c r="FC233" s="85"/>
    </row>
    <row r="234" spans="25:159" x14ac:dyDescent="0.2"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  <c r="AN234" s="85"/>
      <c r="AO234" s="85"/>
      <c r="AP234" s="85"/>
      <c r="AQ234" s="85"/>
      <c r="AR234" s="85"/>
      <c r="AS234" s="85"/>
      <c r="AT234" s="85"/>
      <c r="AU234" s="85"/>
      <c r="AV234" s="85"/>
      <c r="AW234" s="85"/>
      <c r="AX234" s="85"/>
      <c r="AY234" s="85"/>
      <c r="AZ234" s="85"/>
      <c r="BA234" s="85"/>
      <c r="BB234" s="85"/>
      <c r="BC234" s="85"/>
      <c r="BD234" s="85"/>
      <c r="BE234" s="85"/>
      <c r="BF234" s="85"/>
      <c r="BG234" s="85"/>
      <c r="BH234" s="85"/>
      <c r="BI234" s="85"/>
      <c r="BJ234" s="85"/>
      <c r="BK234" s="85"/>
      <c r="BL234" s="85"/>
      <c r="BM234" s="85"/>
      <c r="BN234" s="85"/>
      <c r="BO234" s="85"/>
      <c r="BP234" s="85"/>
      <c r="BQ234" s="85"/>
      <c r="BR234" s="85"/>
      <c r="BS234" s="85"/>
      <c r="BT234" s="85"/>
      <c r="BU234" s="85"/>
      <c r="BV234" s="85"/>
      <c r="BW234" s="85"/>
      <c r="BX234" s="85"/>
      <c r="BY234" s="85"/>
      <c r="BZ234" s="85"/>
      <c r="CA234" s="85"/>
      <c r="CB234" s="85"/>
      <c r="CC234" s="85"/>
      <c r="CD234" s="85"/>
      <c r="CE234" s="85"/>
      <c r="CF234" s="85"/>
      <c r="CG234" s="85"/>
      <c r="CH234" s="85"/>
      <c r="CI234" s="85"/>
      <c r="CJ234" s="85"/>
      <c r="CK234" s="85"/>
      <c r="CL234" s="85"/>
      <c r="CM234" s="85"/>
      <c r="CN234" s="85"/>
      <c r="CO234" s="85"/>
      <c r="CP234" s="85"/>
      <c r="CQ234" s="85"/>
      <c r="CR234" s="85"/>
      <c r="CS234" s="85"/>
      <c r="CT234" s="85"/>
      <c r="CU234" s="85"/>
      <c r="CV234" s="85"/>
      <c r="CW234" s="85"/>
      <c r="CX234" s="85"/>
      <c r="CY234" s="85"/>
      <c r="CZ234" s="85"/>
      <c r="DA234" s="85"/>
      <c r="DB234" s="85"/>
      <c r="DC234" s="85"/>
      <c r="DD234" s="85"/>
      <c r="DE234" s="85"/>
      <c r="DF234" s="85"/>
      <c r="DG234" s="85"/>
      <c r="DH234" s="85"/>
      <c r="DI234" s="85"/>
      <c r="DJ234" s="85"/>
      <c r="DK234" s="85"/>
      <c r="DL234" s="85"/>
      <c r="DM234" s="85"/>
      <c r="DN234" s="85"/>
      <c r="DO234" s="85"/>
      <c r="DP234" s="85"/>
      <c r="DQ234" s="85"/>
      <c r="DR234" s="85"/>
      <c r="DS234" s="85"/>
      <c r="DT234" s="85"/>
      <c r="DU234" s="85"/>
      <c r="DV234" s="85"/>
      <c r="DW234" s="85"/>
      <c r="DX234" s="85"/>
      <c r="DY234" s="85"/>
      <c r="DZ234" s="85"/>
      <c r="EA234" s="85"/>
      <c r="EB234" s="85"/>
      <c r="EC234" s="85"/>
      <c r="ED234" s="85"/>
      <c r="EE234" s="85"/>
      <c r="EF234" s="85"/>
      <c r="EG234" s="85"/>
      <c r="EH234" s="85"/>
      <c r="EI234" s="85"/>
      <c r="EJ234" s="85"/>
      <c r="EK234" s="85"/>
      <c r="EL234" s="85"/>
      <c r="EM234" s="85"/>
      <c r="EN234" s="85"/>
      <c r="EO234" s="85"/>
      <c r="EP234" s="85"/>
      <c r="EQ234" s="85"/>
      <c r="ER234" s="85"/>
      <c r="ES234" s="85"/>
      <c r="ET234" s="85"/>
      <c r="EU234" s="85"/>
      <c r="EV234" s="85"/>
      <c r="EW234" s="85"/>
      <c r="EX234" s="85"/>
      <c r="EY234" s="85"/>
      <c r="EZ234" s="85"/>
      <c r="FA234" s="85"/>
      <c r="FB234" s="85"/>
      <c r="FC234" s="85"/>
    </row>
    <row r="235" spans="25:159" x14ac:dyDescent="0.2"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  <c r="AN235" s="85"/>
      <c r="AO235" s="85"/>
      <c r="AP235" s="85"/>
      <c r="AQ235" s="85"/>
      <c r="AR235" s="85"/>
      <c r="AS235" s="85"/>
      <c r="AT235" s="85"/>
      <c r="AU235" s="85"/>
      <c r="AV235" s="85"/>
      <c r="AW235" s="85"/>
      <c r="AX235" s="85"/>
      <c r="AY235" s="85"/>
      <c r="AZ235" s="85"/>
      <c r="BA235" s="85"/>
      <c r="BB235" s="85"/>
      <c r="BC235" s="85"/>
      <c r="BD235" s="85"/>
      <c r="BE235" s="85"/>
      <c r="BF235" s="85"/>
      <c r="BG235" s="85"/>
      <c r="BH235" s="85"/>
      <c r="BI235" s="85"/>
      <c r="BJ235" s="85"/>
      <c r="BK235" s="85"/>
      <c r="BL235" s="85"/>
      <c r="BM235" s="85"/>
      <c r="BN235" s="85"/>
      <c r="BO235" s="85"/>
      <c r="BP235" s="85"/>
      <c r="BQ235" s="85"/>
      <c r="BR235" s="85"/>
      <c r="BS235" s="85"/>
      <c r="BT235" s="85"/>
      <c r="BU235" s="85"/>
      <c r="BV235" s="85"/>
      <c r="BW235" s="85"/>
      <c r="BX235" s="85"/>
      <c r="BY235" s="85"/>
      <c r="BZ235" s="85"/>
      <c r="CA235" s="85"/>
      <c r="CB235" s="85"/>
      <c r="CC235" s="85"/>
      <c r="CD235" s="85"/>
      <c r="CE235" s="85"/>
      <c r="CF235" s="85"/>
      <c r="CG235" s="85"/>
      <c r="CH235" s="85"/>
      <c r="CI235" s="85"/>
      <c r="CJ235" s="85"/>
      <c r="CK235" s="85"/>
      <c r="CL235" s="85"/>
      <c r="CM235" s="85"/>
      <c r="CN235" s="85"/>
      <c r="CO235" s="85"/>
      <c r="CP235" s="85"/>
      <c r="CQ235" s="85"/>
      <c r="CR235" s="85"/>
      <c r="CS235" s="85"/>
      <c r="CT235" s="85"/>
      <c r="CU235" s="85"/>
      <c r="CV235" s="85"/>
      <c r="CW235" s="85"/>
      <c r="CX235" s="85"/>
      <c r="CY235" s="85"/>
      <c r="CZ235" s="85"/>
      <c r="DA235" s="85"/>
      <c r="DB235" s="85"/>
      <c r="DC235" s="85"/>
      <c r="DD235" s="85"/>
      <c r="DE235" s="85"/>
      <c r="DF235" s="85"/>
      <c r="DG235" s="85"/>
      <c r="DH235" s="85"/>
      <c r="DI235" s="85"/>
      <c r="DJ235" s="85"/>
      <c r="DK235" s="85"/>
      <c r="DL235" s="85"/>
      <c r="DM235" s="85"/>
      <c r="DN235" s="85"/>
      <c r="DO235" s="85"/>
      <c r="DP235" s="85"/>
      <c r="DQ235" s="85"/>
      <c r="DR235" s="85"/>
      <c r="DS235" s="85"/>
      <c r="DT235" s="85"/>
      <c r="DU235" s="85"/>
      <c r="DV235" s="85"/>
      <c r="DW235" s="85"/>
      <c r="DX235" s="85"/>
      <c r="DY235" s="85"/>
      <c r="DZ235" s="85"/>
      <c r="EA235" s="85"/>
      <c r="EB235" s="85"/>
      <c r="EC235" s="85"/>
      <c r="ED235" s="85"/>
      <c r="EE235" s="85"/>
      <c r="EF235" s="85"/>
      <c r="EG235" s="85"/>
      <c r="EH235" s="85"/>
      <c r="EI235" s="85"/>
      <c r="EJ235" s="85"/>
      <c r="EK235" s="85"/>
      <c r="EL235" s="85"/>
      <c r="EM235" s="85"/>
      <c r="EN235" s="85"/>
      <c r="EO235" s="85"/>
      <c r="EP235" s="85"/>
      <c r="EQ235" s="85"/>
      <c r="ER235" s="85"/>
      <c r="ES235" s="85"/>
      <c r="ET235" s="85"/>
      <c r="EU235" s="85"/>
      <c r="EV235" s="85"/>
      <c r="EW235" s="85"/>
      <c r="EX235" s="85"/>
      <c r="EY235" s="85"/>
      <c r="EZ235" s="85"/>
      <c r="FA235" s="85"/>
      <c r="FB235" s="85"/>
      <c r="FC235" s="85"/>
    </row>
    <row r="236" spans="25:159" x14ac:dyDescent="0.2"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  <c r="AN236" s="85"/>
      <c r="AO236" s="85"/>
      <c r="AP236" s="85"/>
      <c r="AQ236" s="85"/>
      <c r="AR236" s="85"/>
      <c r="AS236" s="85"/>
      <c r="AT236" s="85"/>
      <c r="AU236" s="85"/>
      <c r="AV236" s="85"/>
      <c r="AW236" s="85"/>
      <c r="AX236" s="85"/>
      <c r="AY236" s="85"/>
      <c r="AZ236" s="85"/>
      <c r="BA236" s="85"/>
      <c r="BB236" s="85"/>
      <c r="BC236" s="85"/>
      <c r="BD236" s="85"/>
      <c r="BE236" s="85"/>
      <c r="BF236" s="85"/>
      <c r="BG236" s="85"/>
      <c r="BH236" s="85"/>
      <c r="BI236" s="85"/>
      <c r="BJ236" s="85"/>
      <c r="BK236" s="85"/>
      <c r="BL236" s="85"/>
      <c r="BM236" s="85"/>
      <c r="BN236" s="85"/>
      <c r="BO236" s="85"/>
      <c r="BP236" s="85"/>
      <c r="BQ236" s="85"/>
      <c r="BR236" s="85"/>
      <c r="BS236" s="85"/>
      <c r="BT236" s="85"/>
      <c r="BU236" s="85"/>
      <c r="BV236" s="85"/>
      <c r="BW236" s="85"/>
      <c r="BX236" s="85"/>
      <c r="BY236" s="85"/>
      <c r="BZ236" s="85"/>
      <c r="CA236" s="85"/>
      <c r="CB236" s="85"/>
      <c r="CC236" s="85"/>
      <c r="CD236" s="85"/>
      <c r="CE236" s="85"/>
      <c r="CF236" s="85"/>
      <c r="CG236" s="85"/>
      <c r="CH236" s="85"/>
      <c r="CI236" s="85"/>
      <c r="CJ236" s="85"/>
      <c r="CK236" s="85"/>
      <c r="CL236" s="85"/>
      <c r="CM236" s="85"/>
      <c r="CN236" s="85"/>
      <c r="CO236" s="85"/>
      <c r="CP236" s="85"/>
      <c r="CQ236" s="85"/>
      <c r="CR236" s="85"/>
      <c r="CS236" s="85"/>
      <c r="CT236" s="85"/>
      <c r="CU236" s="85"/>
      <c r="CV236" s="85"/>
      <c r="CW236" s="85"/>
      <c r="CX236" s="85"/>
      <c r="CY236" s="85"/>
      <c r="CZ236" s="85"/>
      <c r="DA236" s="85"/>
      <c r="DB236" s="85"/>
      <c r="DC236" s="85"/>
      <c r="DD236" s="85"/>
      <c r="DE236" s="85"/>
      <c r="DF236" s="85"/>
      <c r="DG236" s="85"/>
      <c r="DH236" s="85"/>
      <c r="DI236" s="85"/>
      <c r="DJ236" s="85"/>
      <c r="DK236" s="85"/>
      <c r="DL236" s="85"/>
      <c r="DM236" s="85"/>
      <c r="DN236" s="85"/>
      <c r="DO236" s="85"/>
      <c r="DP236" s="85"/>
      <c r="DQ236" s="85"/>
      <c r="DR236" s="85"/>
      <c r="DS236" s="85"/>
      <c r="DT236" s="85"/>
      <c r="DU236" s="85"/>
      <c r="DV236" s="85"/>
      <c r="DW236" s="85"/>
      <c r="DX236" s="85"/>
      <c r="DY236" s="85"/>
      <c r="DZ236" s="85"/>
      <c r="EA236" s="85"/>
      <c r="EB236" s="85"/>
      <c r="EC236" s="85"/>
      <c r="ED236" s="85"/>
      <c r="EE236" s="85"/>
      <c r="EF236" s="85"/>
      <c r="EG236" s="85"/>
      <c r="EH236" s="85"/>
      <c r="EI236" s="85"/>
      <c r="EJ236" s="85"/>
      <c r="EK236" s="85"/>
      <c r="EL236" s="85"/>
      <c r="EM236" s="85"/>
      <c r="EN236" s="85"/>
      <c r="EO236" s="85"/>
      <c r="EP236" s="85"/>
      <c r="EQ236" s="85"/>
      <c r="ER236" s="85"/>
      <c r="ES236" s="85"/>
      <c r="ET236" s="85"/>
      <c r="EU236" s="85"/>
      <c r="EV236" s="85"/>
      <c r="EW236" s="85"/>
      <c r="EX236" s="85"/>
      <c r="EY236" s="85"/>
      <c r="EZ236" s="85"/>
      <c r="FA236" s="85"/>
      <c r="FB236" s="85"/>
      <c r="FC236" s="85"/>
    </row>
    <row r="237" spans="25:159" x14ac:dyDescent="0.2"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5"/>
      <c r="AS237" s="85"/>
      <c r="AT237" s="85"/>
      <c r="AU237" s="85"/>
      <c r="AV237" s="85"/>
      <c r="AW237" s="85"/>
      <c r="AX237" s="85"/>
      <c r="AY237" s="85"/>
      <c r="AZ237" s="85"/>
      <c r="BA237" s="85"/>
      <c r="BB237" s="85"/>
      <c r="BC237" s="85"/>
      <c r="BD237" s="85"/>
      <c r="BE237" s="85"/>
      <c r="BF237" s="85"/>
      <c r="BG237" s="85"/>
      <c r="BH237" s="85"/>
      <c r="BI237" s="85"/>
      <c r="BJ237" s="85"/>
      <c r="BK237" s="85"/>
      <c r="BL237" s="85"/>
      <c r="BM237" s="85"/>
      <c r="BN237" s="85"/>
      <c r="BO237" s="85"/>
      <c r="BP237" s="85"/>
      <c r="BQ237" s="85"/>
      <c r="BR237" s="85"/>
      <c r="BS237" s="85"/>
      <c r="BT237" s="85"/>
      <c r="BU237" s="85"/>
      <c r="BV237" s="85"/>
      <c r="BW237" s="85"/>
      <c r="BX237" s="85"/>
      <c r="BY237" s="85"/>
      <c r="BZ237" s="85"/>
      <c r="CA237" s="85"/>
      <c r="CB237" s="85"/>
      <c r="CC237" s="85"/>
      <c r="CD237" s="85"/>
      <c r="CE237" s="85"/>
      <c r="CF237" s="85"/>
      <c r="CG237" s="85"/>
      <c r="CH237" s="85"/>
      <c r="CI237" s="85"/>
      <c r="CJ237" s="85"/>
      <c r="CK237" s="85"/>
      <c r="CL237" s="85"/>
      <c r="CM237" s="85"/>
      <c r="CN237" s="85"/>
      <c r="CO237" s="85"/>
      <c r="CP237" s="85"/>
      <c r="CQ237" s="85"/>
      <c r="CR237" s="85"/>
      <c r="CS237" s="85"/>
      <c r="CT237" s="85"/>
      <c r="CU237" s="85"/>
      <c r="CV237" s="85"/>
      <c r="CW237" s="85"/>
      <c r="CX237" s="85"/>
      <c r="CY237" s="85"/>
      <c r="CZ237" s="85"/>
      <c r="DA237" s="85"/>
      <c r="DB237" s="85"/>
      <c r="DC237" s="85"/>
      <c r="DD237" s="85"/>
      <c r="DE237" s="85"/>
      <c r="DF237" s="85"/>
      <c r="DG237" s="85"/>
      <c r="DH237" s="85"/>
      <c r="DI237" s="85"/>
      <c r="DJ237" s="85"/>
      <c r="DK237" s="85"/>
      <c r="DL237" s="85"/>
      <c r="DM237" s="85"/>
      <c r="DN237" s="85"/>
      <c r="DO237" s="85"/>
      <c r="DP237" s="85"/>
      <c r="DQ237" s="85"/>
      <c r="DR237" s="85"/>
      <c r="DS237" s="85"/>
      <c r="DT237" s="85"/>
      <c r="DU237" s="85"/>
      <c r="DV237" s="85"/>
      <c r="DW237" s="85"/>
      <c r="DX237" s="85"/>
      <c r="DY237" s="85"/>
      <c r="DZ237" s="85"/>
      <c r="EA237" s="85"/>
      <c r="EB237" s="85"/>
      <c r="EC237" s="85"/>
      <c r="ED237" s="85"/>
      <c r="EE237" s="85"/>
      <c r="EF237" s="85"/>
      <c r="EG237" s="85"/>
      <c r="EH237" s="85"/>
      <c r="EI237" s="85"/>
      <c r="EJ237" s="85"/>
      <c r="EK237" s="85"/>
      <c r="EL237" s="85"/>
      <c r="EM237" s="85"/>
      <c r="EN237" s="85"/>
      <c r="EO237" s="85"/>
      <c r="EP237" s="85"/>
      <c r="EQ237" s="85"/>
      <c r="ER237" s="85"/>
      <c r="ES237" s="85"/>
      <c r="ET237" s="85"/>
      <c r="EU237" s="85"/>
      <c r="EV237" s="85"/>
      <c r="EW237" s="85"/>
      <c r="EX237" s="85"/>
      <c r="EY237" s="85"/>
      <c r="EZ237" s="85"/>
      <c r="FA237" s="85"/>
      <c r="FB237" s="85"/>
      <c r="FC237" s="85"/>
    </row>
    <row r="238" spans="25:159" x14ac:dyDescent="0.2"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/>
      <c r="AN238" s="85"/>
      <c r="AO238" s="85"/>
      <c r="AP238" s="85"/>
      <c r="AQ238" s="85"/>
      <c r="AR238" s="85"/>
      <c r="AS238" s="85"/>
      <c r="AT238" s="85"/>
      <c r="AU238" s="85"/>
      <c r="AV238" s="85"/>
      <c r="AW238" s="85"/>
      <c r="AX238" s="85"/>
      <c r="AY238" s="85"/>
      <c r="AZ238" s="85"/>
      <c r="BA238" s="85"/>
      <c r="BB238" s="85"/>
      <c r="BC238" s="85"/>
      <c r="BD238" s="85"/>
      <c r="BE238" s="85"/>
      <c r="BF238" s="85"/>
      <c r="BG238" s="85"/>
      <c r="BH238" s="85"/>
      <c r="BI238" s="85"/>
      <c r="BJ238" s="85"/>
      <c r="BK238" s="85"/>
      <c r="BL238" s="85"/>
      <c r="BM238" s="85"/>
      <c r="BN238" s="85"/>
      <c r="BO238" s="85"/>
      <c r="BP238" s="85"/>
      <c r="BQ238" s="85"/>
      <c r="BR238" s="85"/>
      <c r="BS238" s="85"/>
      <c r="BT238" s="85"/>
      <c r="BU238" s="85"/>
      <c r="BV238" s="85"/>
      <c r="BW238" s="85"/>
      <c r="BX238" s="85"/>
      <c r="BY238" s="85"/>
      <c r="BZ238" s="85"/>
      <c r="CA238" s="85"/>
      <c r="CB238" s="85"/>
      <c r="CC238" s="85"/>
      <c r="CD238" s="85"/>
      <c r="CE238" s="85"/>
      <c r="CF238" s="85"/>
      <c r="CG238" s="85"/>
      <c r="CH238" s="85"/>
      <c r="CI238" s="85"/>
      <c r="CJ238" s="85"/>
      <c r="CK238" s="85"/>
      <c r="CL238" s="85"/>
      <c r="CM238" s="85"/>
      <c r="CN238" s="85"/>
      <c r="CO238" s="85"/>
      <c r="CP238" s="85"/>
      <c r="CQ238" s="85"/>
      <c r="CR238" s="85"/>
      <c r="CS238" s="85"/>
      <c r="CT238" s="85"/>
      <c r="CU238" s="85"/>
      <c r="CV238" s="85"/>
      <c r="CW238" s="85"/>
      <c r="CX238" s="85"/>
      <c r="CY238" s="85"/>
      <c r="CZ238" s="85"/>
      <c r="DA238" s="85"/>
      <c r="DB238" s="85"/>
      <c r="DC238" s="85"/>
      <c r="DD238" s="85"/>
      <c r="DE238" s="85"/>
      <c r="DF238" s="85"/>
      <c r="DG238" s="85"/>
      <c r="DH238" s="85"/>
      <c r="DI238" s="85"/>
      <c r="DJ238" s="85"/>
      <c r="DK238" s="85"/>
      <c r="DL238" s="85"/>
      <c r="DM238" s="85"/>
      <c r="DN238" s="85"/>
      <c r="DO238" s="85"/>
      <c r="DP238" s="85"/>
      <c r="DQ238" s="85"/>
      <c r="DR238" s="85"/>
      <c r="DS238" s="85"/>
      <c r="DT238" s="85"/>
      <c r="DU238" s="85"/>
      <c r="DV238" s="85"/>
      <c r="DW238" s="85"/>
      <c r="DX238" s="85"/>
      <c r="DY238" s="85"/>
      <c r="DZ238" s="85"/>
      <c r="EA238" s="85"/>
      <c r="EB238" s="85"/>
      <c r="EC238" s="85"/>
      <c r="ED238" s="85"/>
      <c r="EE238" s="85"/>
      <c r="EF238" s="85"/>
      <c r="EG238" s="85"/>
      <c r="EH238" s="85"/>
      <c r="EI238" s="85"/>
      <c r="EJ238" s="85"/>
      <c r="EK238" s="85"/>
      <c r="EL238" s="85"/>
      <c r="EM238" s="85"/>
      <c r="EN238" s="85"/>
      <c r="EO238" s="85"/>
      <c r="EP238" s="85"/>
      <c r="EQ238" s="85"/>
      <c r="ER238" s="85"/>
      <c r="ES238" s="85"/>
      <c r="ET238" s="85"/>
      <c r="EU238" s="85"/>
      <c r="EV238" s="85"/>
      <c r="EW238" s="85"/>
      <c r="EX238" s="85"/>
      <c r="EY238" s="85"/>
      <c r="EZ238" s="85"/>
      <c r="FA238" s="85"/>
      <c r="FB238" s="85"/>
      <c r="FC238" s="85"/>
    </row>
    <row r="239" spans="25:159" x14ac:dyDescent="0.2"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  <c r="AN239" s="85"/>
      <c r="AO239" s="85"/>
      <c r="AP239" s="85"/>
      <c r="AQ239" s="85"/>
      <c r="AR239" s="85"/>
      <c r="AS239" s="85"/>
      <c r="AT239" s="85"/>
      <c r="AU239" s="85"/>
      <c r="AV239" s="85"/>
      <c r="AW239" s="85"/>
      <c r="AX239" s="85"/>
      <c r="AY239" s="85"/>
      <c r="AZ239" s="85"/>
      <c r="BA239" s="85"/>
      <c r="BB239" s="85"/>
      <c r="BC239" s="85"/>
      <c r="BD239" s="85"/>
      <c r="BE239" s="85"/>
      <c r="BF239" s="85"/>
      <c r="BG239" s="85"/>
      <c r="BH239" s="85"/>
      <c r="BI239" s="85"/>
      <c r="BJ239" s="85"/>
      <c r="BK239" s="85"/>
      <c r="BL239" s="85"/>
      <c r="BM239" s="85"/>
      <c r="BN239" s="85"/>
      <c r="BO239" s="85"/>
      <c r="BP239" s="85"/>
      <c r="BQ239" s="85"/>
      <c r="BR239" s="85"/>
      <c r="BS239" s="85"/>
      <c r="BT239" s="85"/>
      <c r="BU239" s="85"/>
      <c r="BV239" s="85"/>
      <c r="BW239" s="85"/>
      <c r="BX239" s="85"/>
      <c r="BY239" s="85"/>
      <c r="BZ239" s="85"/>
      <c r="CA239" s="85"/>
      <c r="CB239" s="85"/>
      <c r="CC239" s="85"/>
      <c r="CD239" s="85"/>
      <c r="CE239" s="85"/>
      <c r="CF239" s="85"/>
      <c r="CG239" s="85"/>
      <c r="CH239" s="85"/>
      <c r="CI239" s="85"/>
      <c r="CJ239" s="85"/>
      <c r="CK239" s="85"/>
      <c r="CL239" s="85"/>
      <c r="CM239" s="85"/>
      <c r="CN239" s="85"/>
      <c r="CO239" s="85"/>
      <c r="CP239" s="85"/>
      <c r="CQ239" s="85"/>
      <c r="CR239" s="85"/>
      <c r="CS239" s="85"/>
      <c r="CT239" s="85"/>
      <c r="CU239" s="85"/>
      <c r="CV239" s="85"/>
      <c r="CW239" s="85"/>
      <c r="CX239" s="85"/>
      <c r="CY239" s="85"/>
      <c r="CZ239" s="85"/>
      <c r="DA239" s="85"/>
      <c r="DB239" s="85"/>
      <c r="DC239" s="85"/>
      <c r="DD239" s="85"/>
      <c r="DE239" s="85"/>
      <c r="DF239" s="85"/>
      <c r="DG239" s="85"/>
      <c r="DH239" s="85"/>
      <c r="DI239" s="85"/>
      <c r="DJ239" s="85"/>
      <c r="DK239" s="85"/>
      <c r="DL239" s="85"/>
      <c r="DM239" s="85"/>
      <c r="DN239" s="85"/>
      <c r="DO239" s="85"/>
      <c r="DP239" s="85"/>
      <c r="DQ239" s="85"/>
      <c r="DR239" s="85"/>
      <c r="DS239" s="85"/>
      <c r="DT239" s="85"/>
      <c r="DU239" s="85"/>
      <c r="DV239" s="85"/>
      <c r="DW239" s="85"/>
      <c r="DX239" s="85"/>
      <c r="DY239" s="85"/>
      <c r="DZ239" s="85"/>
      <c r="EA239" s="85"/>
      <c r="EB239" s="85"/>
      <c r="EC239" s="85"/>
      <c r="ED239" s="85"/>
      <c r="EE239" s="85"/>
      <c r="EF239" s="85"/>
      <c r="EG239" s="85"/>
      <c r="EH239" s="85"/>
      <c r="EI239" s="85"/>
      <c r="EJ239" s="85"/>
      <c r="EK239" s="85"/>
      <c r="EL239" s="85"/>
      <c r="EM239" s="85"/>
      <c r="EN239" s="85"/>
      <c r="EO239" s="85"/>
      <c r="EP239" s="85"/>
      <c r="EQ239" s="85"/>
      <c r="ER239" s="85"/>
      <c r="ES239" s="85"/>
      <c r="ET239" s="85"/>
      <c r="EU239" s="85"/>
      <c r="EV239" s="85"/>
      <c r="EW239" s="85"/>
      <c r="EX239" s="85"/>
      <c r="EY239" s="85"/>
      <c r="EZ239" s="85"/>
      <c r="FA239" s="85"/>
      <c r="FB239" s="85"/>
      <c r="FC239" s="85"/>
    </row>
    <row r="240" spans="25:159" x14ac:dyDescent="0.2"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  <c r="BA240" s="85"/>
      <c r="BB240" s="85"/>
      <c r="BC240" s="85"/>
      <c r="BD240" s="85"/>
      <c r="BE240" s="85"/>
      <c r="BF240" s="85"/>
      <c r="BG240" s="85"/>
      <c r="BH240" s="85"/>
      <c r="BI240" s="85"/>
      <c r="BJ240" s="85"/>
      <c r="BK240" s="85"/>
      <c r="BL240" s="85"/>
      <c r="BM240" s="85"/>
      <c r="BN240" s="85"/>
      <c r="BO240" s="85"/>
      <c r="BP240" s="85"/>
      <c r="BQ240" s="85"/>
      <c r="BR240" s="85"/>
      <c r="BS240" s="85"/>
      <c r="BT240" s="85"/>
      <c r="BU240" s="85"/>
      <c r="BV240" s="85"/>
      <c r="BW240" s="85"/>
      <c r="BX240" s="85"/>
      <c r="BY240" s="85"/>
      <c r="BZ240" s="85"/>
      <c r="CA240" s="85"/>
      <c r="CB240" s="85"/>
      <c r="CC240" s="85"/>
      <c r="CD240" s="85"/>
      <c r="CE240" s="85"/>
      <c r="CF240" s="85"/>
      <c r="CG240" s="85"/>
      <c r="CH240" s="85"/>
      <c r="CI240" s="85"/>
      <c r="CJ240" s="85"/>
      <c r="CK240" s="85"/>
      <c r="CL240" s="85"/>
      <c r="CM240" s="85"/>
      <c r="CN240" s="85"/>
      <c r="CO240" s="85"/>
      <c r="CP240" s="85"/>
      <c r="CQ240" s="85"/>
      <c r="CR240" s="85"/>
      <c r="CS240" s="85"/>
      <c r="CT240" s="85"/>
      <c r="CU240" s="85"/>
      <c r="CV240" s="85"/>
      <c r="CW240" s="85"/>
      <c r="CX240" s="85"/>
      <c r="CY240" s="85"/>
      <c r="CZ240" s="85"/>
      <c r="DA240" s="85"/>
      <c r="DB240" s="85"/>
      <c r="DC240" s="85"/>
      <c r="DD240" s="85"/>
      <c r="DE240" s="85"/>
      <c r="DF240" s="85"/>
      <c r="DG240" s="85"/>
      <c r="DH240" s="85"/>
      <c r="DI240" s="85"/>
      <c r="DJ240" s="85"/>
      <c r="DK240" s="85"/>
      <c r="DL240" s="85"/>
      <c r="DM240" s="85"/>
      <c r="DN240" s="85"/>
      <c r="DO240" s="85"/>
      <c r="DP240" s="85"/>
      <c r="DQ240" s="85"/>
      <c r="DR240" s="85"/>
      <c r="DS240" s="85"/>
      <c r="DT240" s="85"/>
      <c r="DU240" s="85"/>
      <c r="DV240" s="85"/>
      <c r="DW240" s="85"/>
      <c r="DX240" s="85"/>
      <c r="DY240" s="85"/>
      <c r="DZ240" s="85"/>
      <c r="EA240" s="85"/>
      <c r="EB240" s="85"/>
      <c r="EC240" s="85"/>
      <c r="ED240" s="85"/>
      <c r="EE240" s="85"/>
      <c r="EF240" s="85"/>
      <c r="EG240" s="85"/>
      <c r="EH240" s="85"/>
      <c r="EI240" s="85"/>
      <c r="EJ240" s="85"/>
      <c r="EK240" s="85"/>
      <c r="EL240" s="85"/>
      <c r="EM240" s="85"/>
      <c r="EN240" s="85"/>
      <c r="EO240" s="85"/>
      <c r="EP240" s="85"/>
      <c r="EQ240" s="85"/>
      <c r="ER240" s="85"/>
      <c r="ES240" s="85"/>
      <c r="ET240" s="85"/>
      <c r="EU240" s="85"/>
      <c r="EV240" s="85"/>
      <c r="EW240" s="85"/>
      <c r="EX240" s="85"/>
      <c r="EY240" s="85"/>
      <c r="EZ240" s="85"/>
      <c r="FA240" s="85"/>
      <c r="FB240" s="85"/>
      <c r="FC240" s="85"/>
    </row>
    <row r="241" spans="25:159" x14ac:dyDescent="0.2"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  <c r="BA241" s="85"/>
      <c r="BB241" s="85"/>
      <c r="BC241" s="85"/>
      <c r="BD241" s="85"/>
      <c r="BE241" s="85"/>
      <c r="BF241" s="85"/>
      <c r="BG241" s="85"/>
      <c r="BH241" s="85"/>
      <c r="BI241" s="85"/>
      <c r="BJ241" s="85"/>
      <c r="BK241" s="85"/>
      <c r="BL241" s="85"/>
      <c r="BM241" s="85"/>
      <c r="BN241" s="85"/>
      <c r="BO241" s="85"/>
      <c r="BP241" s="85"/>
      <c r="BQ241" s="85"/>
      <c r="BR241" s="85"/>
      <c r="BS241" s="85"/>
      <c r="BT241" s="85"/>
      <c r="BU241" s="85"/>
      <c r="BV241" s="85"/>
      <c r="BW241" s="85"/>
      <c r="BX241" s="85"/>
      <c r="BY241" s="85"/>
      <c r="BZ241" s="85"/>
      <c r="CA241" s="85"/>
      <c r="CB241" s="85"/>
      <c r="CC241" s="85"/>
      <c r="CD241" s="85"/>
      <c r="CE241" s="85"/>
      <c r="CF241" s="85"/>
      <c r="CG241" s="85"/>
      <c r="CH241" s="85"/>
      <c r="CI241" s="85"/>
      <c r="CJ241" s="85"/>
      <c r="CK241" s="85"/>
      <c r="CL241" s="85"/>
      <c r="CM241" s="85"/>
      <c r="CN241" s="85"/>
      <c r="CO241" s="85"/>
      <c r="CP241" s="85"/>
      <c r="CQ241" s="85"/>
      <c r="CR241" s="85"/>
      <c r="CS241" s="85"/>
      <c r="CT241" s="85"/>
      <c r="CU241" s="85"/>
      <c r="CV241" s="85"/>
      <c r="CW241" s="85"/>
      <c r="CX241" s="85"/>
      <c r="CY241" s="85"/>
      <c r="CZ241" s="85"/>
      <c r="DA241" s="85"/>
      <c r="DB241" s="85"/>
      <c r="DC241" s="85"/>
      <c r="DD241" s="85"/>
      <c r="DE241" s="85"/>
      <c r="DF241" s="85"/>
      <c r="DG241" s="85"/>
      <c r="DH241" s="85"/>
      <c r="DI241" s="85"/>
      <c r="DJ241" s="85"/>
      <c r="DK241" s="85"/>
      <c r="DL241" s="85"/>
      <c r="DM241" s="85"/>
      <c r="DN241" s="85"/>
      <c r="DO241" s="85"/>
      <c r="DP241" s="85"/>
      <c r="DQ241" s="85"/>
      <c r="DR241" s="85"/>
      <c r="DS241" s="85"/>
      <c r="DT241" s="85"/>
      <c r="DU241" s="85"/>
      <c r="DV241" s="85"/>
      <c r="DW241" s="85"/>
      <c r="DX241" s="85"/>
      <c r="DY241" s="85"/>
      <c r="DZ241" s="85"/>
      <c r="EA241" s="85"/>
      <c r="EB241" s="85"/>
      <c r="EC241" s="85"/>
      <c r="ED241" s="85"/>
      <c r="EE241" s="85"/>
      <c r="EF241" s="85"/>
      <c r="EG241" s="85"/>
      <c r="EH241" s="85"/>
      <c r="EI241" s="85"/>
      <c r="EJ241" s="85"/>
      <c r="EK241" s="85"/>
      <c r="EL241" s="85"/>
      <c r="EM241" s="85"/>
      <c r="EN241" s="85"/>
      <c r="EO241" s="85"/>
      <c r="EP241" s="85"/>
      <c r="EQ241" s="85"/>
      <c r="ER241" s="85"/>
      <c r="ES241" s="85"/>
      <c r="ET241" s="85"/>
      <c r="EU241" s="85"/>
      <c r="EV241" s="85"/>
      <c r="EW241" s="85"/>
      <c r="EX241" s="85"/>
      <c r="EY241" s="85"/>
      <c r="EZ241" s="85"/>
      <c r="FA241" s="85"/>
      <c r="FB241" s="85"/>
      <c r="FC241" s="85"/>
    </row>
    <row r="242" spans="25:159" x14ac:dyDescent="0.2"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  <c r="BA242" s="85"/>
      <c r="BB242" s="85"/>
      <c r="BC242" s="85"/>
      <c r="BD242" s="85"/>
      <c r="BE242" s="85"/>
      <c r="BF242" s="85"/>
      <c r="BG242" s="85"/>
      <c r="BH242" s="85"/>
      <c r="BI242" s="85"/>
      <c r="BJ242" s="85"/>
      <c r="BK242" s="85"/>
      <c r="BL242" s="85"/>
      <c r="BM242" s="85"/>
      <c r="BN242" s="85"/>
      <c r="BO242" s="85"/>
      <c r="BP242" s="85"/>
      <c r="BQ242" s="85"/>
      <c r="BR242" s="85"/>
      <c r="BS242" s="85"/>
      <c r="BT242" s="85"/>
      <c r="BU242" s="85"/>
      <c r="BV242" s="85"/>
      <c r="BW242" s="85"/>
      <c r="BX242" s="85"/>
      <c r="BY242" s="85"/>
      <c r="BZ242" s="85"/>
      <c r="CA242" s="85"/>
      <c r="CB242" s="85"/>
      <c r="CC242" s="85"/>
      <c r="CD242" s="85"/>
      <c r="CE242" s="85"/>
      <c r="CF242" s="85"/>
      <c r="CG242" s="85"/>
      <c r="CH242" s="85"/>
      <c r="CI242" s="85"/>
      <c r="CJ242" s="85"/>
      <c r="CK242" s="85"/>
      <c r="CL242" s="85"/>
      <c r="CM242" s="85"/>
      <c r="CN242" s="85"/>
      <c r="CO242" s="85"/>
      <c r="CP242" s="85"/>
      <c r="CQ242" s="85"/>
      <c r="CR242" s="85"/>
      <c r="CS242" s="85"/>
      <c r="CT242" s="85"/>
      <c r="CU242" s="85"/>
      <c r="CV242" s="85"/>
      <c r="CW242" s="85"/>
      <c r="CX242" s="85"/>
      <c r="CY242" s="85"/>
      <c r="CZ242" s="85"/>
      <c r="DA242" s="85"/>
      <c r="DB242" s="85"/>
      <c r="DC242" s="85"/>
      <c r="DD242" s="85"/>
      <c r="DE242" s="85"/>
      <c r="DF242" s="85"/>
      <c r="DG242" s="85"/>
      <c r="DH242" s="85"/>
      <c r="DI242" s="85"/>
      <c r="DJ242" s="85"/>
      <c r="DK242" s="85"/>
      <c r="DL242" s="85"/>
      <c r="DM242" s="85"/>
      <c r="DN242" s="85"/>
      <c r="DO242" s="85"/>
      <c r="DP242" s="85"/>
      <c r="DQ242" s="85"/>
      <c r="DR242" s="85"/>
      <c r="DS242" s="85"/>
      <c r="DT242" s="85"/>
      <c r="DU242" s="85"/>
      <c r="DV242" s="85"/>
      <c r="DW242" s="85"/>
      <c r="DX242" s="85"/>
      <c r="DY242" s="85"/>
      <c r="DZ242" s="85"/>
      <c r="EA242" s="85"/>
      <c r="EB242" s="85"/>
      <c r="EC242" s="85"/>
      <c r="ED242" s="85"/>
      <c r="EE242" s="85"/>
      <c r="EF242" s="85"/>
      <c r="EG242" s="85"/>
      <c r="EH242" s="85"/>
      <c r="EI242" s="85"/>
      <c r="EJ242" s="85"/>
      <c r="EK242" s="85"/>
      <c r="EL242" s="85"/>
      <c r="EM242" s="85"/>
      <c r="EN242" s="85"/>
      <c r="EO242" s="85"/>
      <c r="EP242" s="85"/>
      <c r="EQ242" s="85"/>
      <c r="ER242" s="85"/>
      <c r="ES242" s="85"/>
      <c r="ET242" s="85"/>
      <c r="EU242" s="85"/>
      <c r="EV242" s="85"/>
      <c r="EW242" s="85"/>
      <c r="EX242" s="85"/>
      <c r="EY242" s="85"/>
      <c r="EZ242" s="85"/>
      <c r="FA242" s="85"/>
      <c r="FB242" s="85"/>
      <c r="FC242" s="85"/>
    </row>
    <row r="243" spans="25:159" x14ac:dyDescent="0.2"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/>
      <c r="BH243" s="85"/>
      <c r="BI243" s="85"/>
      <c r="BJ243" s="85"/>
      <c r="BK243" s="85"/>
      <c r="BL243" s="85"/>
      <c r="BM243" s="85"/>
      <c r="BN243" s="85"/>
      <c r="BO243" s="85"/>
      <c r="BP243" s="85"/>
      <c r="BQ243" s="85"/>
      <c r="BR243" s="85"/>
      <c r="BS243" s="85"/>
      <c r="BT243" s="85"/>
      <c r="BU243" s="85"/>
      <c r="BV243" s="85"/>
      <c r="BW243" s="85"/>
      <c r="BX243" s="85"/>
      <c r="BY243" s="85"/>
      <c r="BZ243" s="85"/>
      <c r="CA243" s="85"/>
      <c r="CB243" s="85"/>
      <c r="CC243" s="85"/>
      <c r="CD243" s="85"/>
      <c r="CE243" s="85"/>
      <c r="CF243" s="85"/>
      <c r="CG243" s="85"/>
      <c r="CH243" s="85"/>
      <c r="CI243" s="85"/>
      <c r="CJ243" s="85"/>
      <c r="CK243" s="85"/>
      <c r="CL243" s="85"/>
      <c r="CM243" s="85"/>
      <c r="CN243" s="85"/>
      <c r="CO243" s="85"/>
      <c r="CP243" s="85"/>
      <c r="CQ243" s="85"/>
      <c r="CR243" s="85"/>
      <c r="CS243" s="85"/>
      <c r="CT243" s="85"/>
      <c r="CU243" s="85"/>
      <c r="CV243" s="85"/>
      <c r="CW243" s="85"/>
      <c r="CX243" s="85"/>
      <c r="CY243" s="85"/>
      <c r="CZ243" s="85"/>
      <c r="DA243" s="85"/>
      <c r="DB243" s="85"/>
      <c r="DC243" s="85"/>
      <c r="DD243" s="85"/>
      <c r="DE243" s="85"/>
      <c r="DF243" s="85"/>
      <c r="DG243" s="85"/>
      <c r="DH243" s="85"/>
      <c r="DI243" s="85"/>
      <c r="DJ243" s="85"/>
      <c r="DK243" s="85"/>
      <c r="DL243" s="85"/>
      <c r="DM243" s="85"/>
      <c r="DN243" s="85"/>
      <c r="DO243" s="85"/>
      <c r="DP243" s="85"/>
      <c r="DQ243" s="85"/>
      <c r="DR243" s="85"/>
      <c r="DS243" s="85"/>
      <c r="DT243" s="85"/>
      <c r="DU243" s="85"/>
      <c r="DV243" s="85"/>
      <c r="DW243" s="85"/>
      <c r="DX243" s="85"/>
      <c r="DY243" s="85"/>
      <c r="DZ243" s="85"/>
      <c r="EA243" s="85"/>
      <c r="EB243" s="85"/>
      <c r="EC243" s="85"/>
      <c r="ED243" s="85"/>
      <c r="EE243" s="85"/>
      <c r="EF243" s="85"/>
      <c r="EG243" s="85"/>
      <c r="EH243" s="85"/>
      <c r="EI243" s="85"/>
      <c r="EJ243" s="85"/>
      <c r="EK243" s="85"/>
      <c r="EL243" s="85"/>
      <c r="EM243" s="85"/>
      <c r="EN243" s="85"/>
      <c r="EO243" s="85"/>
      <c r="EP243" s="85"/>
      <c r="EQ243" s="85"/>
      <c r="ER243" s="85"/>
      <c r="ES243" s="85"/>
      <c r="ET243" s="85"/>
      <c r="EU243" s="85"/>
      <c r="EV243" s="85"/>
      <c r="EW243" s="85"/>
      <c r="EX243" s="85"/>
      <c r="EY243" s="85"/>
      <c r="EZ243" s="85"/>
      <c r="FA243" s="85"/>
      <c r="FB243" s="85"/>
      <c r="FC243" s="85"/>
    </row>
    <row r="244" spans="25:159" x14ac:dyDescent="0.2"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  <c r="BQ244" s="85"/>
      <c r="BR244" s="85"/>
      <c r="BS244" s="85"/>
      <c r="BT244" s="85"/>
      <c r="BU244" s="85"/>
      <c r="BV244" s="85"/>
      <c r="BW244" s="85"/>
      <c r="BX244" s="85"/>
      <c r="BY244" s="85"/>
      <c r="BZ244" s="85"/>
      <c r="CA244" s="85"/>
      <c r="CB244" s="85"/>
      <c r="CC244" s="85"/>
      <c r="CD244" s="85"/>
      <c r="CE244" s="85"/>
      <c r="CF244" s="85"/>
      <c r="CG244" s="85"/>
      <c r="CH244" s="85"/>
      <c r="CI244" s="85"/>
      <c r="CJ244" s="85"/>
      <c r="CK244" s="85"/>
      <c r="CL244" s="85"/>
      <c r="CM244" s="85"/>
      <c r="CN244" s="85"/>
      <c r="CO244" s="85"/>
      <c r="CP244" s="85"/>
      <c r="CQ244" s="85"/>
      <c r="CR244" s="85"/>
      <c r="CS244" s="85"/>
      <c r="CT244" s="85"/>
      <c r="CU244" s="85"/>
      <c r="CV244" s="85"/>
      <c r="CW244" s="85"/>
      <c r="CX244" s="85"/>
      <c r="CY244" s="85"/>
      <c r="CZ244" s="85"/>
      <c r="DA244" s="85"/>
      <c r="DB244" s="85"/>
      <c r="DC244" s="85"/>
      <c r="DD244" s="85"/>
      <c r="DE244" s="85"/>
      <c r="DF244" s="85"/>
      <c r="DG244" s="85"/>
      <c r="DH244" s="85"/>
      <c r="DI244" s="85"/>
      <c r="DJ244" s="85"/>
      <c r="DK244" s="85"/>
      <c r="DL244" s="85"/>
      <c r="DM244" s="85"/>
      <c r="DN244" s="85"/>
      <c r="DO244" s="85"/>
      <c r="DP244" s="85"/>
      <c r="DQ244" s="85"/>
      <c r="DR244" s="85"/>
      <c r="DS244" s="85"/>
      <c r="DT244" s="85"/>
      <c r="DU244" s="85"/>
      <c r="DV244" s="85"/>
      <c r="DW244" s="85"/>
      <c r="DX244" s="85"/>
      <c r="DY244" s="85"/>
      <c r="DZ244" s="85"/>
      <c r="EA244" s="85"/>
      <c r="EB244" s="85"/>
      <c r="EC244" s="85"/>
      <c r="ED244" s="85"/>
      <c r="EE244" s="85"/>
      <c r="EF244" s="85"/>
      <c r="EG244" s="85"/>
      <c r="EH244" s="85"/>
      <c r="EI244" s="85"/>
      <c r="EJ244" s="85"/>
      <c r="EK244" s="85"/>
      <c r="EL244" s="85"/>
      <c r="EM244" s="85"/>
      <c r="EN244" s="85"/>
      <c r="EO244" s="85"/>
      <c r="EP244" s="85"/>
      <c r="EQ244" s="85"/>
      <c r="ER244" s="85"/>
      <c r="ES244" s="85"/>
      <c r="ET244" s="85"/>
      <c r="EU244" s="85"/>
      <c r="EV244" s="85"/>
      <c r="EW244" s="85"/>
      <c r="EX244" s="85"/>
      <c r="EY244" s="85"/>
      <c r="EZ244" s="85"/>
      <c r="FA244" s="85"/>
      <c r="FB244" s="85"/>
      <c r="FC244" s="85"/>
    </row>
    <row r="245" spans="25:159" x14ac:dyDescent="0.2"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  <c r="AN245" s="85"/>
      <c r="AO245" s="85"/>
      <c r="AP245" s="85"/>
      <c r="AQ245" s="85"/>
      <c r="AR245" s="85"/>
      <c r="AS245" s="85"/>
      <c r="AT245" s="85"/>
      <c r="AU245" s="85"/>
      <c r="AV245" s="85"/>
      <c r="AW245" s="85"/>
      <c r="AX245" s="85"/>
      <c r="AY245" s="85"/>
      <c r="AZ245" s="85"/>
      <c r="BA245" s="85"/>
      <c r="BB245" s="85"/>
      <c r="BC245" s="85"/>
      <c r="BD245" s="85"/>
      <c r="BE245" s="85"/>
      <c r="BF245" s="85"/>
      <c r="BG245" s="85"/>
      <c r="BH245" s="85"/>
      <c r="BI245" s="85"/>
      <c r="BJ245" s="85"/>
      <c r="BK245" s="85"/>
      <c r="BL245" s="85"/>
      <c r="BM245" s="85"/>
      <c r="BN245" s="85"/>
      <c r="BO245" s="85"/>
      <c r="BP245" s="85"/>
      <c r="BQ245" s="85"/>
      <c r="BR245" s="85"/>
      <c r="BS245" s="85"/>
      <c r="BT245" s="85"/>
      <c r="BU245" s="85"/>
      <c r="BV245" s="85"/>
      <c r="BW245" s="85"/>
      <c r="BX245" s="85"/>
      <c r="BY245" s="85"/>
      <c r="BZ245" s="85"/>
      <c r="CA245" s="85"/>
      <c r="CB245" s="85"/>
      <c r="CC245" s="85"/>
      <c r="CD245" s="85"/>
      <c r="CE245" s="85"/>
      <c r="CF245" s="85"/>
      <c r="CG245" s="85"/>
      <c r="CH245" s="85"/>
      <c r="CI245" s="85"/>
      <c r="CJ245" s="85"/>
      <c r="CK245" s="85"/>
      <c r="CL245" s="85"/>
      <c r="CM245" s="85"/>
      <c r="CN245" s="85"/>
      <c r="CO245" s="85"/>
      <c r="CP245" s="85"/>
      <c r="CQ245" s="85"/>
      <c r="CR245" s="85"/>
      <c r="CS245" s="85"/>
      <c r="CT245" s="85"/>
      <c r="CU245" s="85"/>
      <c r="CV245" s="85"/>
      <c r="CW245" s="85"/>
      <c r="CX245" s="85"/>
      <c r="CY245" s="85"/>
      <c r="CZ245" s="85"/>
      <c r="DA245" s="85"/>
      <c r="DB245" s="85"/>
      <c r="DC245" s="85"/>
      <c r="DD245" s="85"/>
      <c r="DE245" s="85"/>
      <c r="DF245" s="85"/>
      <c r="DG245" s="85"/>
      <c r="DH245" s="85"/>
      <c r="DI245" s="85"/>
      <c r="DJ245" s="85"/>
      <c r="DK245" s="85"/>
      <c r="DL245" s="85"/>
      <c r="DM245" s="85"/>
      <c r="DN245" s="85"/>
      <c r="DO245" s="85"/>
      <c r="DP245" s="85"/>
      <c r="DQ245" s="85"/>
      <c r="DR245" s="85"/>
      <c r="DS245" s="85"/>
      <c r="DT245" s="85"/>
      <c r="DU245" s="85"/>
      <c r="DV245" s="85"/>
      <c r="DW245" s="85"/>
      <c r="DX245" s="85"/>
      <c r="DY245" s="85"/>
      <c r="DZ245" s="85"/>
      <c r="EA245" s="85"/>
      <c r="EB245" s="85"/>
      <c r="EC245" s="85"/>
      <c r="ED245" s="85"/>
      <c r="EE245" s="85"/>
      <c r="EF245" s="85"/>
      <c r="EG245" s="85"/>
      <c r="EH245" s="85"/>
      <c r="EI245" s="85"/>
      <c r="EJ245" s="85"/>
      <c r="EK245" s="85"/>
      <c r="EL245" s="85"/>
      <c r="EM245" s="85"/>
      <c r="EN245" s="85"/>
      <c r="EO245" s="85"/>
      <c r="EP245" s="85"/>
      <c r="EQ245" s="85"/>
      <c r="ER245" s="85"/>
      <c r="ES245" s="85"/>
      <c r="ET245" s="85"/>
      <c r="EU245" s="85"/>
      <c r="EV245" s="85"/>
      <c r="EW245" s="85"/>
      <c r="EX245" s="85"/>
      <c r="EY245" s="85"/>
      <c r="EZ245" s="85"/>
      <c r="FA245" s="85"/>
      <c r="FB245" s="85"/>
      <c r="FC245" s="85"/>
    </row>
    <row r="246" spans="25:159" x14ac:dyDescent="0.2"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  <c r="BX246" s="85"/>
      <c r="BY246" s="85"/>
      <c r="BZ246" s="85"/>
      <c r="CA246" s="85"/>
      <c r="CB246" s="85"/>
      <c r="CC246" s="85"/>
      <c r="CD246" s="85"/>
      <c r="CE246" s="85"/>
      <c r="CF246" s="85"/>
      <c r="CG246" s="85"/>
      <c r="CH246" s="85"/>
      <c r="CI246" s="85"/>
      <c r="CJ246" s="85"/>
      <c r="CK246" s="85"/>
      <c r="CL246" s="85"/>
      <c r="CM246" s="85"/>
      <c r="CN246" s="85"/>
      <c r="CO246" s="85"/>
      <c r="CP246" s="85"/>
      <c r="CQ246" s="85"/>
      <c r="CR246" s="85"/>
      <c r="CS246" s="85"/>
      <c r="CT246" s="85"/>
      <c r="CU246" s="85"/>
      <c r="CV246" s="85"/>
      <c r="CW246" s="85"/>
      <c r="CX246" s="85"/>
      <c r="CY246" s="85"/>
      <c r="CZ246" s="85"/>
      <c r="DA246" s="85"/>
      <c r="DB246" s="85"/>
      <c r="DC246" s="85"/>
      <c r="DD246" s="85"/>
      <c r="DE246" s="85"/>
      <c r="DF246" s="85"/>
      <c r="DG246" s="85"/>
      <c r="DH246" s="85"/>
      <c r="DI246" s="85"/>
      <c r="DJ246" s="85"/>
      <c r="DK246" s="85"/>
      <c r="DL246" s="85"/>
      <c r="DM246" s="85"/>
      <c r="DN246" s="85"/>
      <c r="DO246" s="85"/>
      <c r="DP246" s="85"/>
      <c r="DQ246" s="85"/>
      <c r="DR246" s="85"/>
      <c r="DS246" s="85"/>
      <c r="DT246" s="85"/>
      <c r="DU246" s="85"/>
      <c r="DV246" s="85"/>
      <c r="DW246" s="85"/>
      <c r="DX246" s="85"/>
      <c r="DY246" s="85"/>
      <c r="DZ246" s="85"/>
      <c r="EA246" s="85"/>
      <c r="EB246" s="85"/>
      <c r="EC246" s="85"/>
      <c r="ED246" s="85"/>
      <c r="EE246" s="85"/>
      <c r="EF246" s="85"/>
      <c r="EG246" s="85"/>
      <c r="EH246" s="85"/>
      <c r="EI246" s="85"/>
      <c r="EJ246" s="85"/>
      <c r="EK246" s="85"/>
      <c r="EL246" s="85"/>
      <c r="EM246" s="85"/>
      <c r="EN246" s="85"/>
      <c r="EO246" s="85"/>
      <c r="EP246" s="85"/>
      <c r="EQ246" s="85"/>
      <c r="ER246" s="85"/>
      <c r="ES246" s="85"/>
      <c r="ET246" s="85"/>
      <c r="EU246" s="85"/>
      <c r="EV246" s="85"/>
      <c r="EW246" s="85"/>
      <c r="EX246" s="85"/>
      <c r="EY246" s="85"/>
      <c r="EZ246" s="85"/>
      <c r="FA246" s="85"/>
      <c r="FB246" s="85"/>
      <c r="FC246" s="85"/>
    </row>
    <row r="247" spans="25:159" x14ac:dyDescent="0.2"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  <c r="BX247" s="85"/>
      <c r="BY247" s="85"/>
      <c r="BZ247" s="85"/>
      <c r="CA247" s="85"/>
      <c r="CB247" s="85"/>
      <c r="CC247" s="85"/>
      <c r="CD247" s="85"/>
      <c r="CE247" s="85"/>
      <c r="CF247" s="85"/>
      <c r="CG247" s="85"/>
      <c r="CH247" s="85"/>
      <c r="CI247" s="85"/>
      <c r="CJ247" s="85"/>
      <c r="CK247" s="85"/>
      <c r="CL247" s="85"/>
      <c r="CM247" s="85"/>
      <c r="CN247" s="85"/>
      <c r="CO247" s="85"/>
      <c r="CP247" s="85"/>
      <c r="CQ247" s="85"/>
      <c r="CR247" s="85"/>
      <c r="CS247" s="85"/>
      <c r="CT247" s="85"/>
      <c r="CU247" s="85"/>
      <c r="CV247" s="85"/>
      <c r="CW247" s="85"/>
      <c r="CX247" s="85"/>
      <c r="CY247" s="85"/>
      <c r="CZ247" s="85"/>
      <c r="DA247" s="85"/>
      <c r="DB247" s="85"/>
      <c r="DC247" s="85"/>
      <c r="DD247" s="85"/>
      <c r="DE247" s="85"/>
      <c r="DF247" s="85"/>
      <c r="DG247" s="85"/>
      <c r="DH247" s="85"/>
      <c r="DI247" s="85"/>
      <c r="DJ247" s="85"/>
      <c r="DK247" s="85"/>
      <c r="DL247" s="85"/>
      <c r="DM247" s="85"/>
      <c r="DN247" s="85"/>
      <c r="DO247" s="85"/>
      <c r="DP247" s="85"/>
      <c r="DQ247" s="85"/>
      <c r="DR247" s="85"/>
      <c r="DS247" s="85"/>
      <c r="DT247" s="85"/>
      <c r="DU247" s="85"/>
      <c r="DV247" s="85"/>
      <c r="DW247" s="85"/>
      <c r="DX247" s="85"/>
      <c r="DY247" s="85"/>
      <c r="DZ247" s="85"/>
      <c r="EA247" s="85"/>
      <c r="EB247" s="85"/>
      <c r="EC247" s="85"/>
      <c r="ED247" s="85"/>
      <c r="EE247" s="85"/>
      <c r="EF247" s="85"/>
      <c r="EG247" s="85"/>
      <c r="EH247" s="85"/>
      <c r="EI247" s="85"/>
      <c r="EJ247" s="85"/>
      <c r="EK247" s="85"/>
      <c r="EL247" s="85"/>
      <c r="EM247" s="85"/>
      <c r="EN247" s="85"/>
      <c r="EO247" s="85"/>
      <c r="EP247" s="85"/>
      <c r="EQ247" s="85"/>
      <c r="ER247" s="85"/>
      <c r="ES247" s="85"/>
      <c r="ET247" s="85"/>
      <c r="EU247" s="85"/>
      <c r="EV247" s="85"/>
      <c r="EW247" s="85"/>
      <c r="EX247" s="85"/>
      <c r="EY247" s="85"/>
      <c r="EZ247" s="85"/>
      <c r="FA247" s="85"/>
      <c r="FB247" s="85"/>
      <c r="FC247" s="85"/>
    </row>
    <row r="248" spans="25:159" x14ac:dyDescent="0.2"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  <c r="AN248" s="85"/>
      <c r="AO248" s="85"/>
      <c r="AP248" s="85"/>
      <c r="AQ248" s="85"/>
      <c r="AR248" s="85"/>
      <c r="AS248" s="85"/>
      <c r="AT248" s="85"/>
      <c r="AU248" s="85"/>
      <c r="AV248" s="85"/>
      <c r="AW248" s="85"/>
      <c r="AX248" s="85"/>
      <c r="AY248" s="85"/>
      <c r="AZ248" s="85"/>
      <c r="BA248" s="85"/>
      <c r="BB248" s="85"/>
      <c r="BC248" s="85"/>
      <c r="BD248" s="85"/>
      <c r="BE248" s="85"/>
      <c r="BF248" s="85"/>
      <c r="BG248" s="85"/>
      <c r="BH248" s="85"/>
      <c r="BI248" s="85"/>
      <c r="BJ248" s="85"/>
      <c r="BK248" s="85"/>
      <c r="BL248" s="85"/>
      <c r="BM248" s="85"/>
      <c r="BN248" s="85"/>
      <c r="BO248" s="85"/>
      <c r="BP248" s="85"/>
      <c r="BQ248" s="85"/>
      <c r="BR248" s="85"/>
      <c r="BS248" s="85"/>
      <c r="BT248" s="85"/>
      <c r="BU248" s="85"/>
      <c r="BV248" s="85"/>
      <c r="BW248" s="85"/>
      <c r="BX248" s="85"/>
      <c r="BY248" s="85"/>
      <c r="BZ248" s="85"/>
      <c r="CA248" s="85"/>
      <c r="CB248" s="85"/>
      <c r="CC248" s="85"/>
      <c r="CD248" s="85"/>
      <c r="CE248" s="85"/>
      <c r="CF248" s="85"/>
      <c r="CG248" s="85"/>
      <c r="CH248" s="85"/>
      <c r="CI248" s="85"/>
      <c r="CJ248" s="85"/>
      <c r="CK248" s="85"/>
      <c r="CL248" s="85"/>
      <c r="CM248" s="85"/>
      <c r="CN248" s="85"/>
      <c r="CO248" s="85"/>
      <c r="CP248" s="85"/>
      <c r="CQ248" s="85"/>
      <c r="CR248" s="85"/>
      <c r="CS248" s="85"/>
      <c r="CT248" s="85"/>
      <c r="CU248" s="85"/>
      <c r="CV248" s="85"/>
      <c r="CW248" s="85"/>
      <c r="CX248" s="85"/>
      <c r="CY248" s="85"/>
      <c r="CZ248" s="85"/>
      <c r="DA248" s="85"/>
      <c r="DB248" s="85"/>
      <c r="DC248" s="85"/>
      <c r="DD248" s="85"/>
      <c r="DE248" s="85"/>
      <c r="DF248" s="85"/>
      <c r="DG248" s="85"/>
      <c r="DH248" s="85"/>
      <c r="DI248" s="85"/>
      <c r="DJ248" s="85"/>
      <c r="DK248" s="85"/>
      <c r="DL248" s="85"/>
      <c r="DM248" s="85"/>
      <c r="DN248" s="85"/>
      <c r="DO248" s="85"/>
      <c r="DP248" s="85"/>
      <c r="DQ248" s="85"/>
      <c r="DR248" s="85"/>
      <c r="DS248" s="85"/>
      <c r="DT248" s="85"/>
      <c r="DU248" s="85"/>
      <c r="DV248" s="85"/>
      <c r="DW248" s="85"/>
      <c r="DX248" s="85"/>
      <c r="DY248" s="85"/>
      <c r="DZ248" s="85"/>
      <c r="EA248" s="85"/>
      <c r="EB248" s="85"/>
      <c r="EC248" s="85"/>
      <c r="ED248" s="85"/>
      <c r="EE248" s="85"/>
      <c r="EF248" s="85"/>
      <c r="EG248" s="85"/>
      <c r="EH248" s="85"/>
      <c r="EI248" s="85"/>
      <c r="EJ248" s="85"/>
      <c r="EK248" s="85"/>
      <c r="EL248" s="85"/>
      <c r="EM248" s="85"/>
      <c r="EN248" s="85"/>
      <c r="EO248" s="85"/>
      <c r="EP248" s="85"/>
      <c r="EQ248" s="85"/>
      <c r="ER248" s="85"/>
      <c r="ES248" s="85"/>
      <c r="ET248" s="85"/>
      <c r="EU248" s="85"/>
      <c r="EV248" s="85"/>
      <c r="EW248" s="85"/>
      <c r="EX248" s="85"/>
      <c r="EY248" s="85"/>
      <c r="EZ248" s="85"/>
      <c r="FA248" s="85"/>
      <c r="FB248" s="85"/>
      <c r="FC248" s="85"/>
    </row>
    <row r="249" spans="25:159" x14ac:dyDescent="0.2"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  <c r="BP249" s="85"/>
      <c r="BQ249" s="85"/>
      <c r="BR249" s="85"/>
      <c r="BS249" s="85"/>
      <c r="BT249" s="85"/>
      <c r="BU249" s="85"/>
      <c r="BV249" s="85"/>
      <c r="BW249" s="85"/>
      <c r="BX249" s="85"/>
      <c r="BY249" s="85"/>
      <c r="BZ249" s="85"/>
      <c r="CA249" s="85"/>
      <c r="CB249" s="85"/>
      <c r="CC249" s="85"/>
      <c r="CD249" s="85"/>
      <c r="CE249" s="85"/>
      <c r="CF249" s="85"/>
      <c r="CG249" s="85"/>
      <c r="CH249" s="85"/>
      <c r="CI249" s="85"/>
      <c r="CJ249" s="85"/>
      <c r="CK249" s="85"/>
      <c r="CL249" s="85"/>
      <c r="CM249" s="85"/>
      <c r="CN249" s="85"/>
      <c r="CO249" s="85"/>
      <c r="CP249" s="85"/>
      <c r="CQ249" s="85"/>
      <c r="CR249" s="85"/>
      <c r="CS249" s="85"/>
      <c r="CT249" s="85"/>
      <c r="CU249" s="85"/>
      <c r="CV249" s="85"/>
      <c r="CW249" s="85"/>
      <c r="CX249" s="85"/>
      <c r="CY249" s="85"/>
      <c r="CZ249" s="85"/>
      <c r="DA249" s="85"/>
      <c r="DB249" s="85"/>
      <c r="DC249" s="85"/>
      <c r="DD249" s="85"/>
      <c r="DE249" s="85"/>
      <c r="DF249" s="85"/>
      <c r="DG249" s="85"/>
      <c r="DH249" s="85"/>
      <c r="DI249" s="85"/>
      <c r="DJ249" s="85"/>
      <c r="DK249" s="85"/>
      <c r="DL249" s="85"/>
      <c r="DM249" s="85"/>
      <c r="DN249" s="85"/>
      <c r="DO249" s="85"/>
      <c r="DP249" s="85"/>
      <c r="DQ249" s="85"/>
      <c r="DR249" s="85"/>
      <c r="DS249" s="85"/>
      <c r="DT249" s="85"/>
      <c r="DU249" s="85"/>
      <c r="DV249" s="85"/>
      <c r="DW249" s="85"/>
      <c r="DX249" s="85"/>
      <c r="DY249" s="85"/>
      <c r="DZ249" s="85"/>
      <c r="EA249" s="85"/>
      <c r="EB249" s="85"/>
      <c r="EC249" s="85"/>
      <c r="ED249" s="85"/>
      <c r="EE249" s="85"/>
      <c r="EF249" s="85"/>
      <c r="EG249" s="85"/>
      <c r="EH249" s="85"/>
      <c r="EI249" s="85"/>
      <c r="EJ249" s="85"/>
      <c r="EK249" s="85"/>
      <c r="EL249" s="85"/>
      <c r="EM249" s="85"/>
      <c r="EN249" s="85"/>
      <c r="EO249" s="85"/>
      <c r="EP249" s="85"/>
      <c r="EQ249" s="85"/>
      <c r="ER249" s="85"/>
      <c r="ES249" s="85"/>
      <c r="ET249" s="85"/>
      <c r="EU249" s="85"/>
      <c r="EV249" s="85"/>
      <c r="EW249" s="85"/>
      <c r="EX249" s="85"/>
      <c r="EY249" s="85"/>
      <c r="EZ249" s="85"/>
      <c r="FA249" s="85"/>
      <c r="FB249" s="85"/>
      <c r="FC249" s="85"/>
    </row>
    <row r="250" spans="25:159" x14ac:dyDescent="0.2"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  <c r="BP250" s="85"/>
      <c r="BQ250" s="85"/>
      <c r="BR250" s="85"/>
      <c r="BS250" s="85"/>
      <c r="BT250" s="85"/>
      <c r="BU250" s="85"/>
      <c r="BV250" s="85"/>
      <c r="BW250" s="85"/>
      <c r="BX250" s="85"/>
      <c r="BY250" s="85"/>
      <c r="BZ250" s="85"/>
      <c r="CA250" s="85"/>
      <c r="CB250" s="85"/>
      <c r="CC250" s="85"/>
      <c r="CD250" s="85"/>
      <c r="CE250" s="85"/>
      <c r="CF250" s="85"/>
      <c r="CG250" s="85"/>
      <c r="CH250" s="85"/>
      <c r="CI250" s="85"/>
      <c r="CJ250" s="85"/>
      <c r="CK250" s="85"/>
      <c r="CL250" s="85"/>
      <c r="CM250" s="85"/>
      <c r="CN250" s="85"/>
      <c r="CO250" s="85"/>
      <c r="CP250" s="85"/>
      <c r="CQ250" s="85"/>
      <c r="CR250" s="85"/>
      <c r="CS250" s="85"/>
      <c r="CT250" s="85"/>
      <c r="CU250" s="85"/>
      <c r="CV250" s="85"/>
      <c r="CW250" s="85"/>
      <c r="CX250" s="85"/>
      <c r="CY250" s="85"/>
      <c r="CZ250" s="85"/>
      <c r="DA250" s="85"/>
      <c r="DB250" s="85"/>
      <c r="DC250" s="85"/>
      <c r="DD250" s="85"/>
      <c r="DE250" s="85"/>
      <c r="DF250" s="85"/>
      <c r="DG250" s="85"/>
      <c r="DH250" s="85"/>
      <c r="DI250" s="85"/>
      <c r="DJ250" s="85"/>
      <c r="DK250" s="85"/>
      <c r="DL250" s="85"/>
      <c r="DM250" s="85"/>
      <c r="DN250" s="85"/>
      <c r="DO250" s="85"/>
      <c r="DP250" s="85"/>
      <c r="DQ250" s="85"/>
      <c r="DR250" s="85"/>
      <c r="DS250" s="85"/>
      <c r="DT250" s="85"/>
      <c r="DU250" s="85"/>
      <c r="DV250" s="85"/>
      <c r="DW250" s="85"/>
      <c r="DX250" s="85"/>
      <c r="DY250" s="85"/>
      <c r="DZ250" s="85"/>
      <c r="EA250" s="85"/>
      <c r="EB250" s="85"/>
      <c r="EC250" s="85"/>
      <c r="ED250" s="85"/>
      <c r="EE250" s="85"/>
      <c r="EF250" s="85"/>
      <c r="EG250" s="85"/>
      <c r="EH250" s="85"/>
      <c r="EI250" s="85"/>
      <c r="EJ250" s="85"/>
      <c r="EK250" s="85"/>
      <c r="EL250" s="85"/>
      <c r="EM250" s="85"/>
      <c r="EN250" s="85"/>
      <c r="EO250" s="85"/>
      <c r="EP250" s="85"/>
      <c r="EQ250" s="85"/>
      <c r="ER250" s="85"/>
      <c r="ES250" s="85"/>
      <c r="ET250" s="85"/>
      <c r="EU250" s="85"/>
      <c r="EV250" s="85"/>
      <c r="EW250" s="85"/>
      <c r="EX250" s="85"/>
      <c r="EY250" s="85"/>
      <c r="EZ250" s="85"/>
      <c r="FA250" s="85"/>
      <c r="FB250" s="85"/>
      <c r="FC250" s="85"/>
    </row>
    <row r="251" spans="25:159" x14ac:dyDescent="0.2"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  <c r="BE251" s="85"/>
      <c r="BF251" s="85"/>
      <c r="BG251" s="85"/>
      <c r="BH251" s="85"/>
      <c r="BI251" s="85"/>
      <c r="BJ251" s="85"/>
      <c r="BK251" s="85"/>
      <c r="BL251" s="85"/>
      <c r="BM251" s="85"/>
      <c r="BN251" s="85"/>
      <c r="BO251" s="85"/>
      <c r="BP251" s="85"/>
      <c r="BQ251" s="85"/>
      <c r="BR251" s="85"/>
      <c r="BS251" s="85"/>
      <c r="BT251" s="85"/>
      <c r="BU251" s="85"/>
      <c r="BV251" s="85"/>
      <c r="BW251" s="85"/>
      <c r="BX251" s="85"/>
      <c r="BY251" s="85"/>
      <c r="BZ251" s="85"/>
      <c r="CA251" s="85"/>
      <c r="CB251" s="85"/>
      <c r="CC251" s="85"/>
      <c r="CD251" s="85"/>
      <c r="CE251" s="85"/>
      <c r="CF251" s="85"/>
      <c r="CG251" s="85"/>
      <c r="CH251" s="85"/>
      <c r="CI251" s="85"/>
      <c r="CJ251" s="85"/>
      <c r="CK251" s="85"/>
      <c r="CL251" s="85"/>
      <c r="CM251" s="85"/>
      <c r="CN251" s="85"/>
      <c r="CO251" s="85"/>
      <c r="CP251" s="85"/>
      <c r="CQ251" s="85"/>
      <c r="CR251" s="85"/>
      <c r="CS251" s="85"/>
      <c r="CT251" s="85"/>
      <c r="CU251" s="85"/>
      <c r="CV251" s="85"/>
      <c r="CW251" s="85"/>
      <c r="CX251" s="85"/>
      <c r="CY251" s="85"/>
      <c r="CZ251" s="85"/>
      <c r="DA251" s="85"/>
      <c r="DB251" s="85"/>
      <c r="DC251" s="85"/>
      <c r="DD251" s="85"/>
      <c r="DE251" s="85"/>
      <c r="DF251" s="85"/>
      <c r="DG251" s="85"/>
      <c r="DH251" s="85"/>
      <c r="DI251" s="85"/>
      <c r="DJ251" s="85"/>
      <c r="DK251" s="85"/>
      <c r="DL251" s="85"/>
      <c r="DM251" s="85"/>
      <c r="DN251" s="85"/>
      <c r="DO251" s="85"/>
      <c r="DP251" s="85"/>
      <c r="DQ251" s="85"/>
      <c r="DR251" s="85"/>
      <c r="DS251" s="85"/>
      <c r="DT251" s="85"/>
      <c r="DU251" s="85"/>
      <c r="DV251" s="85"/>
      <c r="DW251" s="85"/>
      <c r="DX251" s="85"/>
      <c r="DY251" s="85"/>
      <c r="DZ251" s="85"/>
      <c r="EA251" s="85"/>
      <c r="EB251" s="85"/>
      <c r="EC251" s="85"/>
      <c r="ED251" s="85"/>
      <c r="EE251" s="85"/>
      <c r="EF251" s="85"/>
      <c r="EG251" s="85"/>
      <c r="EH251" s="85"/>
      <c r="EI251" s="85"/>
      <c r="EJ251" s="85"/>
      <c r="EK251" s="85"/>
      <c r="EL251" s="85"/>
      <c r="EM251" s="85"/>
      <c r="EN251" s="85"/>
      <c r="EO251" s="85"/>
      <c r="EP251" s="85"/>
      <c r="EQ251" s="85"/>
      <c r="ER251" s="85"/>
      <c r="ES251" s="85"/>
      <c r="ET251" s="85"/>
      <c r="EU251" s="85"/>
      <c r="EV251" s="85"/>
      <c r="EW251" s="85"/>
      <c r="EX251" s="85"/>
      <c r="EY251" s="85"/>
      <c r="EZ251" s="85"/>
      <c r="FA251" s="85"/>
      <c r="FB251" s="85"/>
      <c r="FC251" s="85"/>
    </row>
    <row r="252" spans="25:159" x14ac:dyDescent="0.2"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85"/>
      <c r="BG252" s="85"/>
      <c r="BH252" s="85"/>
      <c r="BI252" s="85"/>
      <c r="BJ252" s="85"/>
      <c r="BK252" s="85"/>
      <c r="BL252" s="85"/>
      <c r="BM252" s="85"/>
      <c r="BN252" s="85"/>
      <c r="BO252" s="85"/>
      <c r="BP252" s="85"/>
      <c r="BQ252" s="85"/>
      <c r="BR252" s="85"/>
      <c r="BS252" s="85"/>
      <c r="BT252" s="85"/>
      <c r="BU252" s="85"/>
      <c r="BV252" s="85"/>
      <c r="BW252" s="85"/>
      <c r="BX252" s="85"/>
      <c r="BY252" s="85"/>
      <c r="BZ252" s="85"/>
      <c r="CA252" s="85"/>
      <c r="CB252" s="85"/>
      <c r="CC252" s="85"/>
      <c r="CD252" s="85"/>
      <c r="CE252" s="85"/>
      <c r="CF252" s="85"/>
      <c r="CG252" s="85"/>
      <c r="CH252" s="85"/>
      <c r="CI252" s="85"/>
      <c r="CJ252" s="85"/>
      <c r="CK252" s="85"/>
      <c r="CL252" s="85"/>
      <c r="CM252" s="85"/>
      <c r="CN252" s="85"/>
      <c r="CO252" s="85"/>
      <c r="CP252" s="85"/>
      <c r="CQ252" s="85"/>
      <c r="CR252" s="85"/>
      <c r="CS252" s="85"/>
      <c r="CT252" s="85"/>
      <c r="CU252" s="85"/>
      <c r="CV252" s="85"/>
      <c r="CW252" s="85"/>
      <c r="CX252" s="85"/>
      <c r="CY252" s="85"/>
      <c r="CZ252" s="85"/>
      <c r="DA252" s="85"/>
      <c r="DB252" s="85"/>
      <c r="DC252" s="85"/>
      <c r="DD252" s="85"/>
      <c r="DE252" s="85"/>
      <c r="DF252" s="85"/>
      <c r="DG252" s="85"/>
      <c r="DH252" s="85"/>
      <c r="DI252" s="85"/>
      <c r="DJ252" s="85"/>
      <c r="DK252" s="85"/>
      <c r="DL252" s="85"/>
      <c r="DM252" s="85"/>
      <c r="DN252" s="85"/>
      <c r="DO252" s="85"/>
      <c r="DP252" s="85"/>
      <c r="DQ252" s="85"/>
      <c r="DR252" s="85"/>
      <c r="DS252" s="85"/>
      <c r="DT252" s="85"/>
      <c r="DU252" s="85"/>
      <c r="DV252" s="85"/>
      <c r="DW252" s="85"/>
      <c r="DX252" s="85"/>
      <c r="DY252" s="85"/>
      <c r="DZ252" s="85"/>
      <c r="EA252" s="85"/>
      <c r="EB252" s="85"/>
      <c r="EC252" s="85"/>
      <c r="ED252" s="85"/>
      <c r="EE252" s="85"/>
      <c r="EF252" s="85"/>
      <c r="EG252" s="85"/>
      <c r="EH252" s="85"/>
      <c r="EI252" s="85"/>
      <c r="EJ252" s="85"/>
      <c r="EK252" s="85"/>
      <c r="EL252" s="85"/>
      <c r="EM252" s="85"/>
      <c r="EN252" s="85"/>
      <c r="EO252" s="85"/>
      <c r="EP252" s="85"/>
      <c r="EQ252" s="85"/>
      <c r="ER252" s="85"/>
      <c r="ES252" s="85"/>
      <c r="ET252" s="85"/>
      <c r="EU252" s="85"/>
      <c r="EV252" s="85"/>
      <c r="EW252" s="85"/>
      <c r="EX252" s="85"/>
      <c r="EY252" s="85"/>
      <c r="EZ252" s="85"/>
      <c r="FA252" s="85"/>
      <c r="FB252" s="85"/>
      <c r="FC252" s="85"/>
    </row>
    <row r="253" spans="25:159" x14ac:dyDescent="0.2"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  <c r="BN253" s="85"/>
      <c r="BO253" s="85"/>
      <c r="BP253" s="85"/>
      <c r="BQ253" s="85"/>
      <c r="BR253" s="85"/>
      <c r="BS253" s="85"/>
      <c r="BT253" s="85"/>
      <c r="BU253" s="85"/>
      <c r="BV253" s="85"/>
      <c r="BW253" s="85"/>
      <c r="BX253" s="85"/>
      <c r="BY253" s="85"/>
      <c r="BZ253" s="85"/>
      <c r="CA253" s="85"/>
      <c r="CB253" s="85"/>
      <c r="CC253" s="85"/>
      <c r="CD253" s="85"/>
      <c r="CE253" s="85"/>
      <c r="CF253" s="85"/>
      <c r="CG253" s="85"/>
      <c r="CH253" s="85"/>
      <c r="CI253" s="85"/>
      <c r="CJ253" s="85"/>
      <c r="CK253" s="85"/>
      <c r="CL253" s="85"/>
      <c r="CM253" s="85"/>
      <c r="CN253" s="85"/>
      <c r="CO253" s="85"/>
      <c r="CP253" s="85"/>
      <c r="CQ253" s="85"/>
      <c r="CR253" s="85"/>
      <c r="CS253" s="85"/>
      <c r="CT253" s="85"/>
      <c r="CU253" s="85"/>
      <c r="CV253" s="85"/>
      <c r="CW253" s="85"/>
      <c r="CX253" s="85"/>
      <c r="CY253" s="85"/>
      <c r="CZ253" s="85"/>
      <c r="DA253" s="85"/>
      <c r="DB253" s="85"/>
      <c r="DC253" s="85"/>
      <c r="DD253" s="85"/>
      <c r="DE253" s="85"/>
      <c r="DF253" s="85"/>
      <c r="DG253" s="85"/>
      <c r="DH253" s="85"/>
      <c r="DI253" s="85"/>
      <c r="DJ253" s="85"/>
      <c r="DK253" s="85"/>
      <c r="DL253" s="85"/>
      <c r="DM253" s="85"/>
      <c r="DN253" s="85"/>
      <c r="DO253" s="85"/>
      <c r="DP253" s="85"/>
      <c r="DQ253" s="85"/>
      <c r="DR253" s="85"/>
      <c r="DS253" s="85"/>
      <c r="DT253" s="85"/>
      <c r="DU253" s="85"/>
      <c r="DV253" s="85"/>
      <c r="DW253" s="85"/>
      <c r="DX253" s="85"/>
      <c r="DY253" s="85"/>
      <c r="DZ253" s="85"/>
      <c r="EA253" s="85"/>
      <c r="EB253" s="85"/>
      <c r="EC253" s="85"/>
      <c r="ED253" s="85"/>
      <c r="EE253" s="85"/>
      <c r="EF253" s="85"/>
      <c r="EG253" s="85"/>
      <c r="EH253" s="85"/>
      <c r="EI253" s="85"/>
      <c r="EJ253" s="85"/>
      <c r="EK253" s="85"/>
      <c r="EL253" s="85"/>
      <c r="EM253" s="85"/>
      <c r="EN253" s="85"/>
      <c r="EO253" s="85"/>
      <c r="EP253" s="85"/>
      <c r="EQ253" s="85"/>
      <c r="ER253" s="85"/>
      <c r="ES253" s="85"/>
      <c r="ET253" s="85"/>
      <c r="EU253" s="85"/>
      <c r="EV253" s="85"/>
      <c r="EW253" s="85"/>
      <c r="EX253" s="85"/>
      <c r="EY253" s="85"/>
      <c r="EZ253" s="85"/>
      <c r="FA253" s="85"/>
      <c r="FB253" s="85"/>
      <c r="FC253" s="85"/>
    </row>
    <row r="254" spans="25:159" x14ac:dyDescent="0.2"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5"/>
      <c r="BD254" s="85"/>
      <c r="BE254" s="85"/>
      <c r="BF254" s="85"/>
      <c r="BG254" s="85"/>
      <c r="BH254" s="85"/>
      <c r="BI254" s="85"/>
      <c r="BJ254" s="85"/>
      <c r="BK254" s="85"/>
      <c r="BL254" s="85"/>
      <c r="BM254" s="85"/>
      <c r="BN254" s="85"/>
      <c r="BO254" s="85"/>
      <c r="BP254" s="85"/>
      <c r="BQ254" s="85"/>
      <c r="BR254" s="85"/>
      <c r="BS254" s="85"/>
      <c r="BT254" s="85"/>
      <c r="BU254" s="85"/>
      <c r="BV254" s="85"/>
      <c r="BW254" s="85"/>
      <c r="BX254" s="85"/>
      <c r="BY254" s="85"/>
      <c r="BZ254" s="85"/>
      <c r="CA254" s="85"/>
      <c r="CB254" s="85"/>
      <c r="CC254" s="85"/>
      <c r="CD254" s="85"/>
      <c r="CE254" s="85"/>
      <c r="CF254" s="85"/>
      <c r="CG254" s="85"/>
      <c r="CH254" s="85"/>
      <c r="CI254" s="85"/>
      <c r="CJ254" s="85"/>
      <c r="CK254" s="85"/>
      <c r="CL254" s="85"/>
      <c r="CM254" s="85"/>
      <c r="CN254" s="85"/>
      <c r="CO254" s="85"/>
      <c r="CP254" s="85"/>
      <c r="CQ254" s="85"/>
      <c r="CR254" s="85"/>
      <c r="CS254" s="85"/>
      <c r="CT254" s="85"/>
      <c r="CU254" s="85"/>
      <c r="CV254" s="85"/>
      <c r="CW254" s="85"/>
      <c r="CX254" s="85"/>
      <c r="CY254" s="85"/>
      <c r="CZ254" s="85"/>
      <c r="DA254" s="85"/>
      <c r="DB254" s="85"/>
      <c r="DC254" s="85"/>
      <c r="DD254" s="85"/>
      <c r="DE254" s="85"/>
      <c r="DF254" s="85"/>
      <c r="DG254" s="85"/>
      <c r="DH254" s="85"/>
      <c r="DI254" s="85"/>
      <c r="DJ254" s="85"/>
      <c r="DK254" s="85"/>
      <c r="DL254" s="85"/>
      <c r="DM254" s="85"/>
      <c r="DN254" s="85"/>
      <c r="DO254" s="85"/>
      <c r="DP254" s="85"/>
      <c r="DQ254" s="85"/>
      <c r="DR254" s="85"/>
      <c r="DS254" s="85"/>
      <c r="DT254" s="85"/>
      <c r="DU254" s="85"/>
      <c r="DV254" s="85"/>
      <c r="DW254" s="85"/>
      <c r="DX254" s="85"/>
      <c r="DY254" s="85"/>
      <c r="DZ254" s="85"/>
      <c r="EA254" s="85"/>
      <c r="EB254" s="85"/>
      <c r="EC254" s="85"/>
      <c r="ED254" s="85"/>
      <c r="EE254" s="85"/>
      <c r="EF254" s="85"/>
      <c r="EG254" s="85"/>
      <c r="EH254" s="85"/>
      <c r="EI254" s="85"/>
      <c r="EJ254" s="85"/>
      <c r="EK254" s="85"/>
      <c r="EL254" s="85"/>
      <c r="EM254" s="85"/>
      <c r="EN254" s="85"/>
      <c r="EO254" s="85"/>
      <c r="EP254" s="85"/>
      <c r="EQ254" s="85"/>
      <c r="ER254" s="85"/>
      <c r="ES254" s="85"/>
      <c r="ET254" s="85"/>
      <c r="EU254" s="85"/>
      <c r="EV254" s="85"/>
      <c r="EW254" s="85"/>
      <c r="EX254" s="85"/>
      <c r="EY254" s="85"/>
      <c r="EZ254" s="85"/>
      <c r="FA254" s="85"/>
      <c r="FB254" s="85"/>
      <c r="FC254" s="85"/>
    </row>
    <row r="255" spans="25:159" x14ac:dyDescent="0.2"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5"/>
      <c r="BB255" s="85"/>
      <c r="BC255" s="85"/>
      <c r="BD255" s="85"/>
      <c r="BE255" s="85"/>
      <c r="BF255" s="85"/>
      <c r="BG255" s="85"/>
      <c r="BH255" s="85"/>
      <c r="BI255" s="85"/>
      <c r="BJ255" s="85"/>
      <c r="BK255" s="85"/>
      <c r="BL255" s="85"/>
      <c r="BM255" s="85"/>
      <c r="BN255" s="85"/>
      <c r="BO255" s="85"/>
      <c r="BP255" s="85"/>
      <c r="BQ255" s="85"/>
      <c r="BR255" s="85"/>
      <c r="BS255" s="85"/>
      <c r="BT255" s="85"/>
      <c r="BU255" s="85"/>
      <c r="BV255" s="85"/>
      <c r="BW255" s="85"/>
      <c r="BX255" s="85"/>
      <c r="BY255" s="85"/>
      <c r="BZ255" s="85"/>
      <c r="CA255" s="85"/>
      <c r="CB255" s="85"/>
      <c r="CC255" s="85"/>
      <c r="CD255" s="85"/>
      <c r="CE255" s="85"/>
      <c r="CF255" s="85"/>
      <c r="CG255" s="85"/>
      <c r="CH255" s="85"/>
      <c r="CI255" s="85"/>
      <c r="CJ255" s="85"/>
      <c r="CK255" s="85"/>
      <c r="CL255" s="85"/>
      <c r="CM255" s="85"/>
      <c r="CN255" s="85"/>
      <c r="CO255" s="85"/>
      <c r="CP255" s="85"/>
      <c r="CQ255" s="85"/>
      <c r="CR255" s="85"/>
      <c r="CS255" s="85"/>
      <c r="CT255" s="85"/>
      <c r="CU255" s="85"/>
      <c r="CV255" s="85"/>
      <c r="CW255" s="85"/>
      <c r="CX255" s="85"/>
      <c r="CY255" s="85"/>
      <c r="CZ255" s="85"/>
      <c r="DA255" s="85"/>
      <c r="DB255" s="85"/>
      <c r="DC255" s="85"/>
      <c r="DD255" s="85"/>
      <c r="DE255" s="85"/>
      <c r="DF255" s="85"/>
      <c r="DG255" s="85"/>
      <c r="DH255" s="85"/>
      <c r="DI255" s="85"/>
      <c r="DJ255" s="85"/>
      <c r="DK255" s="85"/>
      <c r="DL255" s="85"/>
      <c r="DM255" s="85"/>
      <c r="DN255" s="85"/>
      <c r="DO255" s="85"/>
      <c r="DP255" s="85"/>
      <c r="DQ255" s="85"/>
      <c r="DR255" s="85"/>
      <c r="DS255" s="85"/>
      <c r="DT255" s="85"/>
      <c r="DU255" s="85"/>
      <c r="DV255" s="85"/>
      <c r="DW255" s="85"/>
      <c r="DX255" s="85"/>
      <c r="DY255" s="85"/>
      <c r="DZ255" s="85"/>
      <c r="EA255" s="85"/>
      <c r="EB255" s="85"/>
      <c r="EC255" s="85"/>
      <c r="ED255" s="85"/>
      <c r="EE255" s="85"/>
      <c r="EF255" s="85"/>
      <c r="EG255" s="85"/>
      <c r="EH255" s="85"/>
      <c r="EI255" s="85"/>
      <c r="EJ255" s="85"/>
      <c r="EK255" s="85"/>
      <c r="EL255" s="85"/>
      <c r="EM255" s="85"/>
      <c r="EN255" s="85"/>
      <c r="EO255" s="85"/>
      <c r="EP255" s="85"/>
      <c r="EQ255" s="85"/>
      <c r="ER255" s="85"/>
      <c r="ES255" s="85"/>
      <c r="ET255" s="85"/>
      <c r="EU255" s="85"/>
      <c r="EV255" s="85"/>
      <c r="EW255" s="85"/>
      <c r="EX255" s="85"/>
      <c r="EY255" s="85"/>
      <c r="EZ255" s="85"/>
      <c r="FA255" s="85"/>
      <c r="FB255" s="85"/>
      <c r="FC255" s="85"/>
    </row>
    <row r="256" spans="25:159" x14ac:dyDescent="0.2"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  <c r="BA256" s="85"/>
      <c r="BB256" s="85"/>
      <c r="BC256" s="85"/>
      <c r="BD256" s="85"/>
      <c r="BE256" s="85"/>
      <c r="BF256" s="85"/>
      <c r="BG256" s="85"/>
      <c r="BH256" s="85"/>
      <c r="BI256" s="85"/>
      <c r="BJ256" s="85"/>
      <c r="BK256" s="85"/>
      <c r="BL256" s="85"/>
      <c r="BM256" s="85"/>
      <c r="BN256" s="85"/>
      <c r="BO256" s="85"/>
      <c r="BP256" s="85"/>
      <c r="BQ256" s="85"/>
      <c r="BR256" s="85"/>
      <c r="BS256" s="85"/>
      <c r="BT256" s="85"/>
      <c r="BU256" s="85"/>
      <c r="BV256" s="85"/>
      <c r="BW256" s="85"/>
      <c r="BX256" s="85"/>
      <c r="BY256" s="85"/>
      <c r="BZ256" s="85"/>
      <c r="CA256" s="85"/>
      <c r="CB256" s="85"/>
      <c r="CC256" s="85"/>
      <c r="CD256" s="85"/>
      <c r="CE256" s="85"/>
      <c r="CF256" s="85"/>
      <c r="CG256" s="85"/>
      <c r="CH256" s="85"/>
      <c r="CI256" s="85"/>
      <c r="CJ256" s="85"/>
      <c r="CK256" s="85"/>
      <c r="CL256" s="85"/>
      <c r="CM256" s="85"/>
      <c r="CN256" s="85"/>
      <c r="CO256" s="85"/>
      <c r="CP256" s="85"/>
      <c r="CQ256" s="85"/>
      <c r="CR256" s="85"/>
      <c r="CS256" s="85"/>
      <c r="CT256" s="85"/>
      <c r="CU256" s="85"/>
      <c r="CV256" s="85"/>
      <c r="CW256" s="85"/>
      <c r="CX256" s="85"/>
      <c r="CY256" s="85"/>
      <c r="CZ256" s="85"/>
      <c r="DA256" s="85"/>
      <c r="DB256" s="85"/>
      <c r="DC256" s="85"/>
      <c r="DD256" s="85"/>
      <c r="DE256" s="85"/>
      <c r="DF256" s="85"/>
      <c r="DG256" s="85"/>
      <c r="DH256" s="85"/>
      <c r="DI256" s="85"/>
      <c r="DJ256" s="85"/>
      <c r="DK256" s="85"/>
      <c r="DL256" s="85"/>
      <c r="DM256" s="85"/>
      <c r="DN256" s="85"/>
      <c r="DO256" s="85"/>
      <c r="DP256" s="85"/>
      <c r="DQ256" s="85"/>
      <c r="DR256" s="85"/>
      <c r="DS256" s="85"/>
      <c r="DT256" s="85"/>
      <c r="DU256" s="85"/>
      <c r="DV256" s="85"/>
      <c r="DW256" s="85"/>
      <c r="DX256" s="85"/>
      <c r="DY256" s="85"/>
      <c r="DZ256" s="85"/>
      <c r="EA256" s="85"/>
      <c r="EB256" s="85"/>
      <c r="EC256" s="85"/>
      <c r="ED256" s="85"/>
      <c r="EE256" s="85"/>
      <c r="EF256" s="85"/>
      <c r="EG256" s="85"/>
      <c r="EH256" s="85"/>
      <c r="EI256" s="85"/>
      <c r="EJ256" s="85"/>
      <c r="EK256" s="85"/>
      <c r="EL256" s="85"/>
      <c r="EM256" s="85"/>
      <c r="EN256" s="85"/>
      <c r="EO256" s="85"/>
      <c r="EP256" s="85"/>
      <c r="EQ256" s="85"/>
      <c r="ER256" s="85"/>
      <c r="ES256" s="85"/>
      <c r="ET256" s="85"/>
      <c r="EU256" s="85"/>
      <c r="EV256" s="85"/>
      <c r="EW256" s="85"/>
      <c r="EX256" s="85"/>
      <c r="EY256" s="85"/>
      <c r="EZ256" s="85"/>
      <c r="FA256" s="85"/>
      <c r="FB256" s="85"/>
      <c r="FC256" s="85"/>
    </row>
    <row r="257" spans="25:159" x14ac:dyDescent="0.2"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  <c r="AN257" s="85"/>
      <c r="AO257" s="85"/>
      <c r="AP257" s="85"/>
      <c r="AQ257" s="85"/>
      <c r="AR257" s="85"/>
      <c r="AS257" s="85"/>
      <c r="AT257" s="85"/>
      <c r="AU257" s="85"/>
      <c r="AV257" s="85"/>
      <c r="AW257" s="85"/>
      <c r="AX257" s="85"/>
      <c r="AY257" s="85"/>
      <c r="AZ257" s="85"/>
      <c r="BA257" s="85"/>
      <c r="BB257" s="85"/>
      <c r="BC257" s="85"/>
      <c r="BD257" s="85"/>
      <c r="BE257" s="85"/>
      <c r="BF257" s="85"/>
      <c r="BG257" s="85"/>
      <c r="BH257" s="85"/>
      <c r="BI257" s="85"/>
      <c r="BJ257" s="85"/>
      <c r="BK257" s="85"/>
      <c r="BL257" s="85"/>
      <c r="BM257" s="85"/>
      <c r="BN257" s="85"/>
      <c r="BO257" s="85"/>
      <c r="BP257" s="85"/>
      <c r="BQ257" s="85"/>
      <c r="BR257" s="85"/>
      <c r="BS257" s="85"/>
      <c r="BT257" s="85"/>
      <c r="BU257" s="85"/>
      <c r="BV257" s="85"/>
      <c r="BW257" s="85"/>
      <c r="BX257" s="85"/>
      <c r="BY257" s="85"/>
      <c r="BZ257" s="85"/>
      <c r="CA257" s="85"/>
      <c r="CB257" s="85"/>
      <c r="CC257" s="85"/>
      <c r="CD257" s="85"/>
      <c r="CE257" s="85"/>
      <c r="CF257" s="85"/>
      <c r="CG257" s="85"/>
      <c r="CH257" s="85"/>
      <c r="CI257" s="85"/>
      <c r="CJ257" s="85"/>
      <c r="CK257" s="85"/>
      <c r="CL257" s="85"/>
      <c r="CM257" s="85"/>
      <c r="CN257" s="85"/>
      <c r="CO257" s="85"/>
      <c r="CP257" s="85"/>
      <c r="CQ257" s="85"/>
      <c r="CR257" s="85"/>
      <c r="CS257" s="85"/>
      <c r="CT257" s="85"/>
      <c r="CU257" s="85"/>
      <c r="CV257" s="85"/>
      <c r="CW257" s="85"/>
      <c r="CX257" s="85"/>
      <c r="CY257" s="85"/>
      <c r="CZ257" s="85"/>
      <c r="DA257" s="85"/>
      <c r="DB257" s="85"/>
      <c r="DC257" s="85"/>
      <c r="DD257" s="85"/>
      <c r="DE257" s="85"/>
      <c r="DF257" s="85"/>
      <c r="DG257" s="85"/>
      <c r="DH257" s="85"/>
      <c r="DI257" s="85"/>
      <c r="DJ257" s="85"/>
      <c r="DK257" s="85"/>
      <c r="DL257" s="85"/>
      <c r="DM257" s="85"/>
      <c r="DN257" s="85"/>
      <c r="DO257" s="85"/>
      <c r="DP257" s="85"/>
      <c r="DQ257" s="85"/>
      <c r="DR257" s="85"/>
      <c r="DS257" s="85"/>
      <c r="DT257" s="85"/>
      <c r="DU257" s="85"/>
      <c r="DV257" s="85"/>
      <c r="DW257" s="85"/>
      <c r="DX257" s="85"/>
      <c r="DY257" s="85"/>
      <c r="DZ257" s="85"/>
      <c r="EA257" s="85"/>
      <c r="EB257" s="85"/>
      <c r="EC257" s="85"/>
      <c r="ED257" s="85"/>
      <c r="EE257" s="85"/>
      <c r="EF257" s="85"/>
      <c r="EG257" s="85"/>
      <c r="EH257" s="85"/>
      <c r="EI257" s="85"/>
      <c r="EJ257" s="85"/>
      <c r="EK257" s="85"/>
      <c r="EL257" s="85"/>
      <c r="EM257" s="85"/>
      <c r="EN257" s="85"/>
      <c r="EO257" s="85"/>
      <c r="EP257" s="85"/>
      <c r="EQ257" s="85"/>
      <c r="ER257" s="85"/>
      <c r="ES257" s="85"/>
      <c r="ET257" s="85"/>
      <c r="EU257" s="85"/>
      <c r="EV257" s="85"/>
      <c r="EW257" s="85"/>
      <c r="EX257" s="85"/>
      <c r="EY257" s="85"/>
      <c r="EZ257" s="85"/>
      <c r="FA257" s="85"/>
      <c r="FB257" s="85"/>
      <c r="FC257" s="85"/>
    </row>
    <row r="258" spans="25:159" x14ac:dyDescent="0.2"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  <c r="BA258" s="85"/>
      <c r="BB258" s="85"/>
      <c r="BC258" s="85"/>
      <c r="BD258" s="85"/>
      <c r="BE258" s="85"/>
      <c r="BF258" s="85"/>
      <c r="BG258" s="85"/>
      <c r="BH258" s="85"/>
      <c r="BI258" s="85"/>
      <c r="BJ258" s="85"/>
      <c r="BK258" s="85"/>
      <c r="BL258" s="85"/>
      <c r="BM258" s="85"/>
      <c r="BN258" s="85"/>
      <c r="BO258" s="85"/>
      <c r="BP258" s="85"/>
      <c r="BQ258" s="85"/>
      <c r="BR258" s="85"/>
      <c r="BS258" s="85"/>
      <c r="BT258" s="85"/>
      <c r="BU258" s="85"/>
      <c r="BV258" s="85"/>
      <c r="BW258" s="85"/>
      <c r="BX258" s="85"/>
      <c r="BY258" s="85"/>
      <c r="BZ258" s="85"/>
      <c r="CA258" s="85"/>
      <c r="CB258" s="85"/>
      <c r="CC258" s="85"/>
      <c r="CD258" s="85"/>
      <c r="CE258" s="85"/>
      <c r="CF258" s="85"/>
      <c r="CG258" s="85"/>
      <c r="CH258" s="85"/>
      <c r="CI258" s="85"/>
      <c r="CJ258" s="85"/>
      <c r="CK258" s="85"/>
      <c r="CL258" s="85"/>
      <c r="CM258" s="85"/>
      <c r="CN258" s="85"/>
      <c r="CO258" s="85"/>
      <c r="CP258" s="85"/>
      <c r="CQ258" s="85"/>
      <c r="CR258" s="85"/>
      <c r="CS258" s="85"/>
      <c r="CT258" s="85"/>
      <c r="CU258" s="85"/>
      <c r="CV258" s="85"/>
      <c r="CW258" s="85"/>
      <c r="CX258" s="85"/>
      <c r="CY258" s="85"/>
      <c r="CZ258" s="85"/>
      <c r="DA258" s="85"/>
      <c r="DB258" s="85"/>
      <c r="DC258" s="85"/>
      <c r="DD258" s="85"/>
      <c r="DE258" s="85"/>
      <c r="DF258" s="85"/>
      <c r="DG258" s="85"/>
      <c r="DH258" s="85"/>
      <c r="DI258" s="85"/>
      <c r="DJ258" s="85"/>
      <c r="DK258" s="85"/>
      <c r="DL258" s="85"/>
      <c r="DM258" s="85"/>
      <c r="DN258" s="85"/>
      <c r="DO258" s="85"/>
      <c r="DP258" s="85"/>
      <c r="DQ258" s="85"/>
      <c r="DR258" s="85"/>
      <c r="DS258" s="85"/>
      <c r="DT258" s="85"/>
      <c r="DU258" s="85"/>
      <c r="DV258" s="85"/>
      <c r="DW258" s="85"/>
      <c r="DX258" s="85"/>
      <c r="DY258" s="85"/>
      <c r="DZ258" s="85"/>
      <c r="EA258" s="85"/>
      <c r="EB258" s="85"/>
      <c r="EC258" s="85"/>
      <c r="ED258" s="85"/>
      <c r="EE258" s="85"/>
      <c r="EF258" s="85"/>
      <c r="EG258" s="85"/>
      <c r="EH258" s="85"/>
      <c r="EI258" s="85"/>
      <c r="EJ258" s="85"/>
      <c r="EK258" s="85"/>
      <c r="EL258" s="85"/>
      <c r="EM258" s="85"/>
      <c r="EN258" s="85"/>
      <c r="EO258" s="85"/>
      <c r="EP258" s="85"/>
      <c r="EQ258" s="85"/>
      <c r="ER258" s="85"/>
      <c r="ES258" s="85"/>
      <c r="ET258" s="85"/>
      <c r="EU258" s="85"/>
      <c r="EV258" s="85"/>
      <c r="EW258" s="85"/>
      <c r="EX258" s="85"/>
      <c r="EY258" s="85"/>
      <c r="EZ258" s="85"/>
      <c r="FA258" s="85"/>
      <c r="FB258" s="85"/>
      <c r="FC258" s="85"/>
    </row>
    <row r="259" spans="25:159" x14ac:dyDescent="0.2"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  <c r="AJ259" s="85"/>
      <c r="AK259" s="85"/>
      <c r="AL259" s="85"/>
      <c r="AM259" s="85"/>
      <c r="AN259" s="85"/>
      <c r="AO259" s="85"/>
      <c r="AP259" s="85"/>
      <c r="AQ259" s="85"/>
      <c r="AR259" s="85"/>
      <c r="AS259" s="85"/>
      <c r="AT259" s="85"/>
      <c r="AU259" s="85"/>
      <c r="AV259" s="85"/>
      <c r="AW259" s="85"/>
      <c r="AX259" s="85"/>
      <c r="AY259" s="85"/>
      <c r="AZ259" s="85"/>
      <c r="BA259" s="85"/>
      <c r="BB259" s="85"/>
      <c r="BC259" s="85"/>
      <c r="BD259" s="85"/>
      <c r="BE259" s="85"/>
      <c r="BF259" s="85"/>
      <c r="BG259" s="85"/>
      <c r="BH259" s="85"/>
      <c r="BI259" s="85"/>
      <c r="BJ259" s="85"/>
      <c r="BK259" s="85"/>
      <c r="BL259" s="85"/>
      <c r="BM259" s="85"/>
      <c r="BN259" s="85"/>
      <c r="BO259" s="85"/>
      <c r="BP259" s="85"/>
      <c r="BQ259" s="85"/>
      <c r="BR259" s="85"/>
      <c r="BS259" s="85"/>
      <c r="BT259" s="85"/>
      <c r="BU259" s="85"/>
      <c r="BV259" s="85"/>
      <c r="BW259" s="85"/>
      <c r="BX259" s="85"/>
      <c r="BY259" s="85"/>
      <c r="BZ259" s="85"/>
      <c r="CA259" s="85"/>
      <c r="CB259" s="85"/>
      <c r="CC259" s="85"/>
      <c r="CD259" s="85"/>
      <c r="CE259" s="85"/>
      <c r="CF259" s="85"/>
      <c r="CG259" s="85"/>
      <c r="CH259" s="85"/>
      <c r="CI259" s="85"/>
      <c r="CJ259" s="85"/>
      <c r="CK259" s="85"/>
      <c r="CL259" s="85"/>
      <c r="CM259" s="85"/>
      <c r="CN259" s="85"/>
      <c r="CO259" s="85"/>
      <c r="CP259" s="85"/>
      <c r="CQ259" s="85"/>
      <c r="CR259" s="85"/>
      <c r="CS259" s="85"/>
      <c r="CT259" s="85"/>
      <c r="CU259" s="85"/>
      <c r="CV259" s="85"/>
      <c r="CW259" s="85"/>
      <c r="CX259" s="85"/>
      <c r="CY259" s="85"/>
      <c r="CZ259" s="85"/>
      <c r="DA259" s="85"/>
      <c r="DB259" s="85"/>
      <c r="DC259" s="85"/>
      <c r="DD259" s="85"/>
      <c r="DE259" s="85"/>
      <c r="DF259" s="85"/>
      <c r="DG259" s="85"/>
      <c r="DH259" s="85"/>
      <c r="DI259" s="85"/>
      <c r="DJ259" s="85"/>
      <c r="DK259" s="85"/>
      <c r="DL259" s="85"/>
      <c r="DM259" s="85"/>
      <c r="DN259" s="85"/>
      <c r="DO259" s="85"/>
      <c r="DP259" s="85"/>
      <c r="DQ259" s="85"/>
      <c r="DR259" s="85"/>
      <c r="DS259" s="85"/>
      <c r="DT259" s="85"/>
      <c r="DU259" s="85"/>
      <c r="DV259" s="85"/>
      <c r="DW259" s="85"/>
      <c r="DX259" s="85"/>
      <c r="DY259" s="85"/>
      <c r="DZ259" s="85"/>
      <c r="EA259" s="85"/>
      <c r="EB259" s="85"/>
      <c r="EC259" s="85"/>
      <c r="ED259" s="85"/>
      <c r="EE259" s="85"/>
      <c r="EF259" s="85"/>
      <c r="EG259" s="85"/>
      <c r="EH259" s="85"/>
      <c r="EI259" s="85"/>
      <c r="EJ259" s="85"/>
      <c r="EK259" s="85"/>
      <c r="EL259" s="85"/>
      <c r="EM259" s="85"/>
      <c r="EN259" s="85"/>
      <c r="EO259" s="85"/>
      <c r="EP259" s="85"/>
      <c r="EQ259" s="85"/>
      <c r="ER259" s="85"/>
      <c r="ES259" s="85"/>
      <c r="ET259" s="85"/>
      <c r="EU259" s="85"/>
      <c r="EV259" s="85"/>
      <c r="EW259" s="85"/>
      <c r="EX259" s="85"/>
      <c r="EY259" s="85"/>
      <c r="EZ259" s="85"/>
      <c r="FA259" s="85"/>
      <c r="FB259" s="85"/>
      <c r="FC259" s="85"/>
    </row>
    <row r="260" spans="25:159" x14ac:dyDescent="0.2"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85"/>
      <c r="AT260" s="85"/>
      <c r="AU260" s="85"/>
      <c r="AV260" s="85"/>
      <c r="AW260" s="85"/>
      <c r="AX260" s="85"/>
      <c r="AY260" s="85"/>
      <c r="AZ260" s="85"/>
      <c r="BA260" s="85"/>
      <c r="BB260" s="85"/>
      <c r="BC260" s="85"/>
      <c r="BD260" s="85"/>
      <c r="BE260" s="85"/>
      <c r="BF260" s="85"/>
      <c r="BG260" s="85"/>
      <c r="BH260" s="85"/>
      <c r="BI260" s="85"/>
      <c r="BJ260" s="85"/>
      <c r="BK260" s="85"/>
      <c r="BL260" s="85"/>
      <c r="BM260" s="85"/>
      <c r="BN260" s="85"/>
      <c r="BO260" s="85"/>
      <c r="BP260" s="85"/>
      <c r="BQ260" s="85"/>
      <c r="BR260" s="85"/>
      <c r="BS260" s="85"/>
      <c r="BT260" s="85"/>
      <c r="BU260" s="85"/>
      <c r="BV260" s="85"/>
      <c r="BW260" s="85"/>
      <c r="BX260" s="85"/>
      <c r="BY260" s="85"/>
      <c r="BZ260" s="85"/>
      <c r="CA260" s="85"/>
      <c r="CB260" s="85"/>
      <c r="CC260" s="85"/>
      <c r="CD260" s="85"/>
      <c r="CE260" s="85"/>
      <c r="CF260" s="85"/>
      <c r="CG260" s="85"/>
      <c r="CH260" s="85"/>
      <c r="CI260" s="85"/>
      <c r="CJ260" s="85"/>
      <c r="CK260" s="85"/>
      <c r="CL260" s="85"/>
      <c r="CM260" s="85"/>
      <c r="CN260" s="85"/>
      <c r="CO260" s="85"/>
      <c r="CP260" s="85"/>
      <c r="CQ260" s="85"/>
      <c r="CR260" s="85"/>
      <c r="CS260" s="85"/>
      <c r="CT260" s="85"/>
      <c r="CU260" s="85"/>
      <c r="CV260" s="85"/>
      <c r="CW260" s="85"/>
      <c r="CX260" s="85"/>
      <c r="CY260" s="85"/>
      <c r="CZ260" s="85"/>
      <c r="DA260" s="85"/>
      <c r="DB260" s="85"/>
      <c r="DC260" s="85"/>
      <c r="DD260" s="85"/>
      <c r="DE260" s="85"/>
      <c r="DF260" s="85"/>
      <c r="DG260" s="85"/>
      <c r="DH260" s="85"/>
      <c r="DI260" s="85"/>
      <c r="DJ260" s="85"/>
      <c r="DK260" s="85"/>
      <c r="DL260" s="85"/>
      <c r="DM260" s="85"/>
      <c r="DN260" s="85"/>
      <c r="DO260" s="85"/>
      <c r="DP260" s="85"/>
      <c r="DQ260" s="85"/>
      <c r="DR260" s="85"/>
      <c r="DS260" s="85"/>
      <c r="DT260" s="85"/>
      <c r="DU260" s="85"/>
      <c r="DV260" s="85"/>
      <c r="DW260" s="85"/>
      <c r="DX260" s="85"/>
      <c r="DY260" s="85"/>
      <c r="DZ260" s="85"/>
      <c r="EA260" s="85"/>
      <c r="EB260" s="85"/>
      <c r="EC260" s="85"/>
      <c r="ED260" s="85"/>
      <c r="EE260" s="85"/>
      <c r="EF260" s="85"/>
      <c r="EG260" s="85"/>
      <c r="EH260" s="85"/>
      <c r="EI260" s="85"/>
      <c r="EJ260" s="85"/>
      <c r="EK260" s="85"/>
      <c r="EL260" s="85"/>
      <c r="EM260" s="85"/>
      <c r="EN260" s="85"/>
      <c r="EO260" s="85"/>
      <c r="EP260" s="85"/>
      <c r="EQ260" s="85"/>
      <c r="ER260" s="85"/>
      <c r="ES260" s="85"/>
      <c r="ET260" s="85"/>
      <c r="EU260" s="85"/>
      <c r="EV260" s="85"/>
      <c r="EW260" s="85"/>
      <c r="EX260" s="85"/>
      <c r="EY260" s="85"/>
      <c r="EZ260" s="85"/>
      <c r="FA260" s="85"/>
      <c r="FB260" s="85"/>
      <c r="FC260" s="85"/>
    </row>
    <row r="261" spans="25:159" x14ac:dyDescent="0.2"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  <c r="AN261" s="85"/>
      <c r="AO261" s="85"/>
      <c r="AP261" s="85"/>
      <c r="AQ261" s="85"/>
      <c r="AR261" s="85"/>
      <c r="AS261" s="85"/>
      <c r="AT261" s="85"/>
      <c r="AU261" s="85"/>
      <c r="AV261" s="85"/>
      <c r="AW261" s="85"/>
      <c r="AX261" s="85"/>
      <c r="AY261" s="85"/>
      <c r="AZ261" s="85"/>
      <c r="BA261" s="85"/>
      <c r="BB261" s="85"/>
      <c r="BC261" s="85"/>
      <c r="BD261" s="85"/>
      <c r="BE261" s="85"/>
      <c r="BF261" s="85"/>
      <c r="BG261" s="85"/>
      <c r="BH261" s="85"/>
      <c r="BI261" s="85"/>
      <c r="BJ261" s="85"/>
      <c r="BK261" s="85"/>
      <c r="BL261" s="85"/>
      <c r="BM261" s="85"/>
      <c r="BN261" s="85"/>
      <c r="BO261" s="85"/>
      <c r="BP261" s="85"/>
      <c r="BQ261" s="85"/>
      <c r="BR261" s="85"/>
      <c r="BS261" s="85"/>
      <c r="BT261" s="85"/>
      <c r="BU261" s="85"/>
      <c r="BV261" s="85"/>
      <c r="BW261" s="85"/>
      <c r="BX261" s="85"/>
      <c r="BY261" s="85"/>
      <c r="BZ261" s="85"/>
      <c r="CA261" s="85"/>
      <c r="CB261" s="85"/>
      <c r="CC261" s="85"/>
      <c r="CD261" s="85"/>
      <c r="CE261" s="85"/>
      <c r="CF261" s="85"/>
      <c r="CG261" s="85"/>
      <c r="CH261" s="85"/>
      <c r="CI261" s="85"/>
      <c r="CJ261" s="85"/>
      <c r="CK261" s="85"/>
      <c r="CL261" s="85"/>
      <c r="CM261" s="85"/>
      <c r="CN261" s="85"/>
      <c r="CO261" s="85"/>
      <c r="CP261" s="85"/>
      <c r="CQ261" s="85"/>
      <c r="CR261" s="85"/>
      <c r="CS261" s="85"/>
      <c r="CT261" s="85"/>
      <c r="CU261" s="85"/>
      <c r="CV261" s="85"/>
      <c r="CW261" s="85"/>
      <c r="CX261" s="85"/>
      <c r="CY261" s="85"/>
      <c r="CZ261" s="85"/>
      <c r="DA261" s="85"/>
      <c r="DB261" s="85"/>
      <c r="DC261" s="85"/>
      <c r="DD261" s="85"/>
      <c r="DE261" s="85"/>
      <c r="DF261" s="85"/>
      <c r="DG261" s="85"/>
      <c r="DH261" s="85"/>
      <c r="DI261" s="85"/>
      <c r="DJ261" s="85"/>
      <c r="DK261" s="85"/>
      <c r="DL261" s="85"/>
      <c r="DM261" s="85"/>
      <c r="DN261" s="85"/>
      <c r="DO261" s="85"/>
      <c r="DP261" s="85"/>
      <c r="DQ261" s="85"/>
      <c r="DR261" s="85"/>
      <c r="DS261" s="85"/>
      <c r="DT261" s="85"/>
      <c r="DU261" s="85"/>
      <c r="DV261" s="85"/>
      <c r="DW261" s="85"/>
      <c r="DX261" s="85"/>
      <c r="DY261" s="85"/>
      <c r="DZ261" s="85"/>
      <c r="EA261" s="85"/>
      <c r="EB261" s="85"/>
      <c r="EC261" s="85"/>
      <c r="ED261" s="85"/>
      <c r="EE261" s="85"/>
      <c r="EF261" s="85"/>
      <c r="EG261" s="85"/>
      <c r="EH261" s="85"/>
      <c r="EI261" s="85"/>
      <c r="EJ261" s="85"/>
      <c r="EK261" s="85"/>
      <c r="EL261" s="85"/>
      <c r="EM261" s="85"/>
      <c r="EN261" s="85"/>
      <c r="EO261" s="85"/>
      <c r="EP261" s="85"/>
      <c r="EQ261" s="85"/>
      <c r="ER261" s="85"/>
      <c r="ES261" s="85"/>
      <c r="ET261" s="85"/>
      <c r="EU261" s="85"/>
      <c r="EV261" s="85"/>
      <c r="EW261" s="85"/>
      <c r="EX261" s="85"/>
      <c r="EY261" s="85"/>
      <c r="EZ261" s="85"/>
      <c r="FA261" s="85"/>
      <c r="FB261" s="85"/>
      <c r="FC261" s="85"/>
    </row>
    <row r="262" spans="25:159" x14ac:dyDescent="0.2"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85"/>
      <c r="AP262" s="85"/>
      <c r="AQ262" s="85"/>
      <c r="AR262" s="85"/>
      <c r="AS262" s="85"/>
      <c r="AT262" s="85"/>
      <c r="AU262" s="85"/>
      <c r="AV262" s="85"/>
      <c r="AW262" s="85"/>
      <c r="AX262" s="85"/>
      <c r="AY262" s="85"/>
      <c r="AZ262" s="85"/>
      <c r="BA262" s="85"/>
      <c r="BB262" s="85"/>
      <c r="BC262" s="85"/>
      <c r="BD262" s="85"/>
      <c r="BE262" s="85"/>
      <c r="BF262" s="85"/>
      <c r="BG262" s="85"/>
      <c r="BH262" s="85"/>
      <c r="BI262" s="85"/>
      <c r="BJ262" s="85"/>
      <c r="BK262" s="85"/>
      <c r="BL262" s="85"/>
      <c r="BM262" s="85"/>
      <c r="BN262" s="85"/>
      <c r="BO262" s="85"/>
      <c r="BP262" s="85"/>
      <c r="BQ262" s="85"/>
      <c r="BR262" s="85"/>
      <c r="BS262" s="85"/>
      <c r="BT262" s="85"/>
      <c r="BU262" s="85"/>
      <c r="BV262" s="85"/>
      <c r="BW262" s="85"/>
      <c r="BX262" s="85"/>
      <c r="BY262" s="85"/>
      <c r="BZ262" s="85"/>
      <c r="CA262" s="85"/>
      <c r="CB262" s="85"/>
      <c r="CC262" s="85"/>
      <c r="CD262" s="85"/>
      <c r="CE262" s="85"/>
      <c r="CF262" s="85"/>
      <c r="CG262" s="85"/>
      <c r="CH262" s="85"/>
      <c r="CI262" s="85"/>
      <c r="CJ262" s="85"/>
      <c r="CK262" s="85"/>
      <c r="CL262" s="85"/>
      <c r="CM262" s="85"/>
      <c r="CN262" s="85"/>
      <c r="CO262" s="85"/>
      <c r="CP262" s="85"/>
      <c r="CQ262" s="85"/>
      <c r="CR262" s="85"/>
      <c r="CS262" s="85"/>
      <c r="CT262" s="85"/>
      <c r="CU262" s="85"/>
      <c r="CV262" s="85"/>
      <c r="CW262" s="85"/>
      <c r="CX262" s="85"/>
      <c r="CY262" s="85"/>
      <c r="CZ262" s="85"/>
      <c r="DA262" s="85"/>
      <c r="DB262" s="85"/>
      <c r="DC262" s="85"/>
      <c r="DD262" s="85"/>
      <c r="DE262" s="85"/>
      <c r="DF262" s="85"/>
      <c r="DG262" s="85"/>
      <c r="DH262" s="85"/>
      <c r="DI262" s="85"/>
      <c r="DJ262" s="85"/>
      <c r="DK262" s="85"/>
      <c r="DL262" s="85"/>
      <c r="DM262" s="85"/>
      <c r="DN262" s="85"/>
      <c r="DO262" s="85"/>
      <c r="DP262" s="85"/>
      <c r="DQ262" s="85"/>
      <c r="DR262" s="85"/>
      <c r="DS262" s="85"/>
      <c r="DT262" s="85"/>
      <c r="DU262" s="85"/>
      <c r="DV262" s="85"/>
      <c r="DW262" s="85"/>
      <c r="DX262" s="85"/>
      <c r="DY262" s="85"/>
      <c r="DZ262" s="85"/>
      <c r="EA262" s="85"/>
      <c r="EB262" s="85"/>
      <c r="EC262" s="85"/>
      <c r="ED262" s="85"/>
      <c r="EE262" s="85"/>
      <c r="EF262" s="85"/>
      <c r="EG262" s="85"/>
      <c r="EH262" s="85"/>
      <c r="EI262" s="85"/>
      <c r="EJ262" s="85"/>
      <c r="EK262" s="85"/>
      <c r="EL262" s="85"/>
      <c r="EM262" s="85"/>
      <c r="EN262" s="85"/>
      <c r="EO262" s="85"/>
      <c r="EP262" s="85"/>
      <c r="EQ262" s="85"/>
      <c r="ER262" s="85"/>
      <c r="ES262" s="85"/>
      <c r="ET262" s="85"/>
      <c r="EU262" s="85"/>
      <c r="EV262" s="85"/>
      <c r="EW262" s="85"/>
      <c r="EX262" s="85"/>
      <c r="EY262" s="85"/>
      <c r="EZ262" s="85"/>
      <c r="FA262" s="85"/>
      <c r="FB262" s="85"/>
      <c r="FC262" s="85"/>
    </row>
    <row r="263" spans="25:159" x14ac:dyDescent="0.2"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85"/>
      <c r="AY263" s="85"/>
      <c r="AZ263" s="85"/>
      <c r="BA263" s="85"/>
      <c r="BB263" s="85"/>
      <c r="BC263" s="85"/>
      <c r="BD263" s="85"/>
      <c r="BE263" s="85"/>
      <c r="BF263" s="85"/>
      <c r="BG263" s="85"/>
      <c r="BH263" s="85"/>
      <c r="BI263" s="85"/>
      <c r="BJ263" s="85"/>
      <c r="BK263" s="85"/>
      <c r="BL263" s="85"/>
      <c r="BM263" s="85"/>
      <c r="BN263" s="85"/>
      <c r="BO263" s="85"/>
      <c r="BP263" s="85"/>
      <c r="BQ263" s="85"/>
      <c r="BR263" s="85"/>
      <c r="BS263" s="85"/>
      <c r="BT263" s="85"/>
      <c r="BU263" s="85"/>
      <c r="BV263" s="85"/>
      <c r="BW263" s="85"/>
      <c r="BX263" s="85"/>
      <c r="BY263" s="85"/>
      <c r="BZ263" s="85"/>
      <c r="CA263" s="85"/>
      <c r="CB263" s="85"/>
      <c r="CC263" s="85"/>
      <c r="CD263" s="85"/>
      <c r="CE263" s="85"/>
      <c r="CF263" s="85"/>
      <c r="CG263" s="85"/>
      <c r="CH263" s="85"/>
      <c r="CI263" s="85"/>
      <c r="CJ263" s="85"/>
      <c r="CK263" s="85"/>
      <c r="CL263" s="85"/>
      <c r="CM263" s="85"/>
      <c r="CN263" s="85"/>
      <c r="CO263" s="85"/>
      <c r="CP263" s="85"/>
      <c r="CQ263" s="85"/>
      <c r="CR263" s="85"/>
      <c r="CS263" s="85"/>
      <c r="CT263" s="85"/>
      <c r="CU263" s="85"/>
      <c r="CV263" s="85"/>
      <c r="CW263" s="85"/>
      <c r="CX263" s="85"/>
      <c r="CY263" s="85"/>
      <c r="CZ263" s="85"/>
      <c r="DA263" s="85"/>
      <c r="DB263" s="85"/>
      <c r="DC263" s="85"/>
      <c r="DD263" s="85"/>
      <c r="DE263" s="85"/>
      <c r="DF263" s="85"/>
      <c r="DG263" s="85"/>
      <c r="DH263" s="85"/>
      <c r="DI263" s="85"/>
      <c r="DJ263" s="85"/>
      <c r="DK263" s="85"/>
      <c r="DL263" s="85"/>
      <c r="DM263" s="85"/>
      <c r="DN263" s="85"/>
      <c r="DO263" s="85"/>
      <c r="DP263" s="85"/>
      <c r="DQ263" s="85"/>
      <c r="DR263" s="85"/>
      <c r="DS263" s="85"/>
      <c r="DT263" s="85"/>
      <c r="DU263" s="85"/>
      <c r="DV263" s="85"/>
      <c r="DW263" s="85"/>
      <c r="DX263" s="85"/>
      <c r="DY263" s="85"/>
      <c r="DZ263" s="85"/>
      <c r="EA263" s="85"/>
      <c r="EB263" s="85"/>
      <c r="EC263" s="85"/>
      <c r="ED263" s="85"/>
      <c r="EE263" s="85"/>
      <c r="EF263" s="85"/>
      <c r="EG263" s="85"/>
      <c r="EH263" s="85"/>
      <c r="EI263" s="85"/>
      <c r="EJ263" s="85"/>
      <c r="EK263" s="85"/>
      <c r="EL263" s="85"/>
      <c r="EM263" s="85"/>
      <c r="EN263" s="85"/>
      <c r="EO263" s="85"/>
      <c r="EP263" s="85"/>
      <c r="EQ263" s="85"/>
      <c r="ER263" s="85"/>
      <c r="ES263" s="85"/>
      <c r="ET263" s="85"/>
      <c r="EU263" s="85"/>
      <c r="EV263" s="85"/>
      <c r="EW263" s="85"/>
      <c r="EX263" s="85"/>
      <c r="EY263" s="85"/>
      <c r="EZ263" s="85"/>
      <c r="FA263" s="85"/>
      <c r="FB263" s="85"/>
      <c r="FC263" s="85"/>
    </row>
    <row r="264" spans="25:159" x14ac:dyDescent="0.2"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85"/>
      <c r="AP264" s="85"/>
      <c r="AQ264" s="85"/>
      <c r="AR264" s="85"/>
      <c r="AS264" s="85"/>
      <c r="AT264" s="85"/>
      <c r="AU264" s="85"/>
      <c r="AV264" s="85"/>
      <c r="AW264" s="85"/>
      <c r="AX264" s="85"/>
      <c r="AY264" s="85"/>
      <c r="AZ264" s="85"/>
      <c r="BA264" s="85"/>
      <c r="BB264" s="85"/>
      <c r="BC264" s="85"/>
      <c r="BD264" s="85"/>
      <c r="BE264" s="85"/>
      <c r="BF264" s="85"/>
      <c r="BG264" s="85"/>
      <c r="BH264" s="85"/>
      <c r="BI264" s="85"/>
      <c r="BJ264" s="85"/>
      <c r="BK264" s="85"/>
      <c r="BL264" s="85"/>
      <c r="BM264" s="85"/>
      <c r="BN264" s="85"/>
      <c r="BO264" s="85"/>
      <c r="BP264" s="85"/>
      <c r="BQ264" s="85"/>
      <c r="BR264" s="85"/>
      <c r="BS264" s="85"/>
      <c r="BT264" s="85"/>
      <c r="BU264" s="85"/>
      <c r="BV264" s="85"/>
      <c r="BW264" s="85"/>
      <c r="BX264" s="85"/>
      <c r="BY264" s="85"/>
      <c r="BZ264" s="85"/>
      <c r="CA264" s="85"/>
      <c r="CB264" s="85"/>
      <c r="CC264" s="85"/>
      <c r="CD264" s="85"/>
      <c r="CE264" s="85"/>
      <c r="CF264" s="85"/>
      <c r="CG264" s="85"/>
      <c r="CH264" s="85"/>
      <c r="CI264" s="85"/>
      <c r="CJ264" s="85"/>
      <c r="CK264" s="85"/>
      <c r="CL264" s="85"/>
      <c r="CM264" s="85"/>
      <c r="CN264" s="85"/>
      <c r="CO264" s="85"/>
      <c r="CP264" s="85"/>
      <c r="CQ264" s="85"/>
      <c r="CR264" s="85"/>
      <c r="CS264" s="85"/>
      <c r="CT264" s="85"/>
      <c r="CU264" s="85"/>
      <c r="CV264" s="85"/>
      <c r="CW264" s="85"/>
      <c r="CX264" s="85"/>
      <c r="CY264" s="85"/>
      <c r="CZ264" s="85"/>
      <c r="DA264" s="85"/>
      <c r="DB264" s="85"/>
      <c r="DC264" s="85"/>
      <c r="DD264" s="85"/>
      <c r="DE264" s="85"/>
      <c r="DF264" s="85"/>
      <c r="DG264" s="85"/>
      <c r="DH264" s="85"/>
      <c r="DI264" s="85"/>
      <c r="DJ264" s="85"/>
      <c r="DK264" s="85"/>
      <c r="DL264" s="85"/>
      <c r="DM264" s="85"/>
      <c r="DN264" s="85"/>
      <c r="DO264" s="85"/>
      <c r="DP264" s="85"/>
      <c r="DQ264" s="85"/>
      <c r="DR264" s="85"/>
      <c r="DS264" s="85"/>
      <c r="DT264" s="85"/>
      <c r="DU264" s="85"/>
      <c r="DV264" s="85"/>
      <c r="DW264" s="85"/>
      <c r="DX264" s="85"/>
      <c r="DY264" s="85"/>
      <c r="DZ264" s="85"/>
      <c r="EA264" s="85"/>
      <c r="EB264" s="85"/>
      <c r="EC264" s="85"/>
      <c r="ED264" s="85"/>
      <c r="EE264" s="85"/>
      <c r="EF264" s="85"/>
      <c r="EG264" s="85"/>
      <c r="EH264" s="85"/>
      <c r="EI264" s="85"/>
      <c r="EJ264" s="85"/>
      <c r="EK264" s="85"/>
      <c r="EL264" s="85"/>
      <c r="EM264" s="85"/>
      <c r="EN264" s="85"/>
      <c r="EO264" s="85"/>
      <c r="EP264" s="85"/>
      <c r="EQ264" s="85"/>
      <c r="ER264" s="85"/>
      <c r="ES264" s="85"/>
      <c r="ET264" s="85"/>
      <c r="EU264" s="85"/>
      <c r="EV264" s="85"/>
      <c r="EW264" s="85"/>
      <c r="EX264" s="85"/>
      <c r="EY264" s="85"/>
      <c r="EZ264" s="85"/>
      <c r="FA264" s="85"/>
      <c r="FB264" s="85"/>
      <c r="FC264" s="85"/>
    </row>
    <row r="265" spans="25:159" x14ac:dyDescent="0.2"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85"/>
      <c r="AP265" s="85"/>
      <c r="AQ265" s="85"/>
      <c r="AR265" s="85"/>
      <c r="AS265" s="85"/>
      <c r="AT265" s="85"/>
      <c r="AU265" s="85"/>
      <c r="AV265" s="85"/>
      <c r="AW265" s="85"/>
      <c r="AX265" s="85"/>
      <c r="AY265" s="85"/>
      <c r="AZ265" s="85"/>
      <c r="BA265" s="85"/>
      <c r="BB265" s="85"/>
      <c r="BC265" s="85"/>
      <c r="BD265" s="85"/>
      <c r="BE265" s="85"/>
      <c r="BF265" s="85"/>
      <c r="BG265" s="85"/>
      <c r="BH265" s="85"/>
      <c r="BI265" s="85"/>
      <c r="BJ265" s="85"/>
      <c r="BK265" s="85"/>
      <c r="BL265" s="85"/>
      <c r="BM265" s="85"/>
      <c r="BN265" s="85"/>
      <c r="BO265" s="85"/>
      <c r="BP265" s="85"/>
      <c r="BQ265" s="85"/>
      <c r="BR265" s="85"/>
      <c r="BS265" s="85"/>
      <c r="BT265" s="85"/>
      <c r="BU265" s="85"/>
      <c r="BV265" s="85"/>
      <c r="BW265" s="85"/>
      <c r="BX265" s="85"/>
      <c r="BY265" s="85"/>
      <c r="BZ265" s="85"/>
      <c r="CA265" s="85"/>
      <c r="CB265" s="85"/>
      <c r="CC265" s="85"/>
      <c r="CD265" s="85"/>
      <c r="CE265" s="85"/>
      <c r="CF265" s="85"/>
      <c r="CG265" s="85"/>
      <c r="CH265" s="85"/>
      <c r="CI265" s="85"/>
      <c r="CJ265" s="85"/>
      <c r="CK265" s="85"/>
      <c r="CL265" s="85"/>
      <c r="CM265" s="85"/>
      <c r="CN265" s="85"/>
      <c r="CO265" s="85"/>
      <c r="CP265" s="85"/>
      <c r="CQ265" s="85"/>
      <c r="CR265" s="85"/>
      <c r="CS265" s="85"/>
      <c r="CT265" s="85"/>
      <c r="CU265" s="85"/>
      <c r="CV265" s="85"/>
      <c r="CW265" s="85"/>
      <c r="CX265" s="85"/>
      <c r="CY265" s="85"/>
      <c r="CZ265" s="85"/>
      <c r="DA265" s="85"/>
      <c r="DB265" s="85"/>
      <c r="DC265" s="85"/>
      <c r="DD265" s="85"/>
      <c r="DE265" s="85"/>
      <c r="DF265" s="85"/>
      <c r="DG265" s="85"/>
      <c r="DH265" s="85"/>
      <c r="DI265" s="85"/>
      <c r="DJ265" s="85"/>
      <c r="DK265" s="85"/>
      <c r="DL265" s="85"/>
      <c r="DM265" s="85"/>
      <c r="DN265" s="85"/>
      <c r="DO265" s="85"/>
      <c r="DP265" s="85"/>
      <c r="DQ265" s="85"/>
      <c r="DR265" s="85"/>
      <c r="DS265" s="85"/>
      <c r="DT265" s="85"/>
      <c r="DU265" s="85"/>
      <c r="DV265" s="85"/>
      <c r="DW265" s="85"/>
      <c r="DX265" s="85"/>
      <c r="DY265" s="85"/>
      <c r="DZ265" s="85"/>
      <c r="EA265" s="85"/>
      <c r="EB265" s="85"/>
      <c r="EC265" s="85"/>
      <c r="ED265" s="85"/>
      <c r="EE265" s="85"/>
      <c r="EF265" s="85"/>
      <c r="EG265" s="85"/>
      <c r="EH265" s="85"/>
      <c r="EI265" s="85"/>
      <c r="EJ265" s="85"/>
      <c r="EK265" s="85"/>
      <c r="EL265" s="85"/>
      <c r="EM265" s="85"/>
      <c r="EN265" s="85"/>
      <c r="EO265" s="85"/>
      <c r="EP265" s="85"/>
      <c r="EQ265" s="85"/>
      <c r="ER265" s="85"/>
      <c r="ES265" s="85"/>
      <c r="ET265" s="85"/>
      <c r="EU265" s="85"/>
      <c r="EV265" s="85"/>
      <c r="EW265" s="85"/>
      <c r="EX265" s="85"/>
      <c r="EY265" s="85"/>
      <c r="EZ265" s="85"/>
      <c r="FA265" s="85"/>
      <c r="FB265" s="85"/>
      <c r="FC265" s="85"/>
    </row>
    <row r="266" spans="25:159" x14ac:dyDescent="0.2"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85"/>
      <c r="AP266" s="85"/>
      <c r="AQ266" s="85"/>
      <c r="AR266" s="85"/>
      <c r="AS266" s="85"/>
      <c r="AT266" s="85"/>
      <c r="AU266" s="85"/>
      <c r="AV266" s="85"/>
      <c r="AW266" s="85"/>
      <c r="AX266" s="85"/>
      <c r="AY266" s="85"/>
      <c r="AZ266" s="85"/>
      <c r="BA266" s="85"/>
      <c r="BB266" s="85"/>
      <c r="BC266" s="85"/>
      <c r="BD266" s="85"/>
      <c r="BE266" s="85"/>
      <c r="BF266" s="85"/>
      <c r="BG266" s="85"/>
      <c r="BH266" s="85"/>
      <c r="BI266" s="85"/>
      <c r="BJ266" s="85"/>
      <c r="BK266" s="85"/>
      <c r="BL266" s="85"/>
      <c r="BM266" s="85"/>
      <c r="BN266" s="85"/>
      <c r="BO266" s="85"/>
      <c r="BP266" s="85"/>
      <c r="BQ266" s="85"/>
      <c r="BR266" s="85"/>
      <c r="BS266" s="85"/>
      <c r="BT266" s="85"/>
      <c r="BU266" s="85"/>
      <c r="BV266" s="85"/>
      <c r="BW266" s="85"/>
      <c r="BX266" s="85"/>
      <c r="BY266" s="85"/>
      <c r="BZ266" s="85"/>
      <c r="CA266" s="85"/>
      <c r="CB266" s="85"/>
      <c r="CC266" s="85"/>
      <c r="CD266" s="85"/>
      <c r="CE266" s="85"/>
      <c r="CF266" s="85"/>
      <c r="CG266" s="85"/>
      <c r="CH266" s="85"/>
      <c r="CI266" s="85"/>
      <c r="CJ266" s="85"/>
      <c r="CK266" s="85"/>
      <c r="CL266" s="85"/>
      <c r="CM266" s="85"/>
      <c r="CN266" s="85"/>
      <c r="CO266" s="85"/>
      <c r="CP266" s="85"/>
      <c r="CQ266" s="85"/>
      <c r="CR266" s="85"/>
      <c r="CS266" s="85"/>
      <c r="CT266" s="85"/>
      <c r="CU266" s="85"/>
      <c r="CV266" s="85"/>
      <c r="CW266" s="85"/>
      <c r="CX266" s="85"/>
      <c r="CY266" s="85"/>
      <c r="CZ266" s="85"/>
      <c r="DA266" s="85"/>
      <c r="DB266" s="85"/>
      <c r="DC266" s="85"/>
      <c r="DD266" s="85"/>
      <c r="DE266" s="85"/>
      <c r="DF266" s="85"/>
      <c r="DG266" s="85"/>
      <c r="DH266" s="85"/>
      <c r="DI266" s="85"/>
      <c r="DJ266" s="85"/>
      <c r="DK266" s="85"/>
      <c r="DL266" s="85"/>
      <c r="DM266" s="85"/>
      <c r="DN266" s="85"/>
      <c r="DO266" s="85"/>
      <c r="DP266" s="85"/>
      <c r="DQ266" s="85"/>
      <c r="DR266" s="85"/>
      <c r="DS266" s="85"/>
      <c r="DT266" s="85"/>
      <c r="DU266" s="85"/>
      <c r="DV266" s="85"/>
      <c r="DW266" s="85"/>
      <c r="DX266" s="85"/>
      <c r="DY266" s="85"/>
      <c r="DZ266" s="85"/>
      <c r="EA266" s="85"/>
      <c r="EB266" s="85"/>
      <c r="EC266" s="85"/>
      <c r="ED266" s="85"/>
      <c r="EE266" s="85"/>
      <c r="EF266" s="85"/>
      <c r="EG266" s="85"/>
      <c r="EH266" s="85"/>
      <c r="EI266" s="85"/>
      <c r="EJ266" s="85"/>
      <c r="EK266" s="85"/>
      <c r="EL266" s="85"/>
      <c r="EM266" s="85"/>
      <c r="EN266" s="85"/>
      <c r="EO266" s="85"/>
      <c r="EP266" s="85"/>
      <c r="EQ266" s="85"/>
      <c r="ER266" s="85"/>
      <c r="ES266" s="85"/>
      <c r="ET266" s="85"/>
      <c r="EU266" s="85"/>
      <c r="EV266" s="85"/>
      <c r="EW266" s="85"/>
      <c r="EX266" s="85"/>
      <c r="EY266" s="85"/>
      <c r="EZ266" s="85"/>
      <c r="FA266" s="85"/>
      <c r="FB266" s="85"/>
      <c r="FC266" s="85"/>
    </row>
    <row r="267" spans="25:159" x14ac:dyDescent="0.2"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85"/>
      <c r="AO267" s="85"/>
      <c r="AP267" s="85"/>
      <c r="AQ267" s="85"/>
      <c r="AR267" s="85"/>
      <c r="AS267" s="85"/>
      <c r="AT267" s="85"/>
      <c r="AU267" s="85"/>
      <c r="AV267" s="85"/>
      <c r="AW267" s="85"/>
      <c r="AX267" s="85"/>
      <c r="AY267" s="85"/>
      <c r="AZ267" s="85"/>
      <c r="BA267" s="85"/>
      <c r="BB267" s="85"/>
      <c r="BC267" s="85"/>
      <c r="BD267" s="85"/>
      <c r="BE267" s="85"/>
      <c r="BF267" s="85"/>
      <c r="BG267" s="85"/>
      <c r="BH267" s="85"/>
      <c r="BI267" s="85"/>
      <c r="BJ267" s="85"/>
      <c r="BK267" s="85"/>
      <c r="BL267" s="85"/>
      <c r="BM267" s="85"/>
      <c r="BN267" s="85"/>
      <c r="BO267" s="85"/>
      <c r="BP267" s="85"/>
      <c r="BQ267" s="85"/>
      <c r="BR267" s="85"/>
      <c r="BS267" s="85"/>
      <c r="BT267" s="85"/>
      <c r="BU267" s="85"/>
      <c r="BV267" s="85"/>
      <c r="BW267" s="85"/>
      <c r="BX267" s="85"/>
      <c r="BY267" s="85"/>
      <c r="BZ267" s="85"/>
      <c r="CA267" s="85"/>
      <c r="CB267" s="85"/>
      <c r="CC267" s="85"/>
      <c r="CD267" s="85"/>
      <c r="CE267" s="85"/>
      <c r="CF267" s="85"/>
      <c r="CG267" s="85"/>
      <c r="CH267" s="85"/>
      <c r="CI267" s="85"/>
      <c r="CJ267" s="85"/>
      <c r="CK267" s="85"/>
      <c r="CL267" s="85"/>
      <c r="CM267" s="85"/>
      <c r="CN267" s="85"/>
      <c r="CO267" s="85"/>
      <c r="CP267" s="85"/>
      <c r="CQ267" s="85"/>
      <c r="CR267" s="85"/>
      <c r="CS267" s="85"/>
      <c r="CT267" s="85"/>
      <c r="CU267" s="85"/>
      <c r="CV267" s="85"/>
      <c r="CW267" s="85"/>
      <c r="CX267" s="85"/>
      <c r="CY267" s="85"/>
      <c r="CZ267" s="85"/>
      <c r="DA267" s="85"/>
      <c r="DB267" s="85"/>
      <c r="DC267" s="85"/>
      <c r="DD267" s="85"/>
      <c r="DE267" s="85"/>
      <c r="DF267" s="85"/>
      <c r="DG267" s="85"/>
      <c r="DH267" s="85"/>
      <c r="DI267" s="85"/>
      <c r="DJ267" s="85"/>
      <c r="DK267" s="85"/>
      <c r="DL267" s="85"/>
      <c r="DM267" s="85"/>
      <c r="DN267" s="85"/>
      <c r="DO267" s="85"/>
      <c r="DP267" s="85"/>
      <c r="DQ267" s="85"/>
      <c r="DR267" s="85"/>
      <c r="DS267" s="85"/>
      <c r="DT267" s="85"/>
      <c r="DU267" s="85"/>
      <c r="DV267" s="85"/>
      <c r="DW267" s="85"/>
      <c r="DX267" s="85"/>
      <c r="DY267" s="85"/>
      <c r="DZ267" s="85"/>
      <c r="EA267" s="85"/>
      <c r="EB267" s="85"/>
      <c r="EC267" s="85"/>
      <c r="ED267" s="85"/>
      <c r="EE267" s="85"/>
      <c r="EF267" s="85"/>
      <c r="EG267" s="85"/>
      <c r="EH267" s="85"/>
      <c r="EI267" s="85"/>
      <c r="EJ267" s="85"/>
      <c r="EK267" s="85"/>
      <c r="EL267" s="85"/>
      <c r="EM267" s="85"/>
      <c r="EN267" s="85"/>
      <c r="EO267" s="85"/>
      <c r="EP267" s="85"/>
      <c r="EQ267" s="85"/>
      <c r="ER267" s="85"/>
      <c r="ES267" s="85"/>
      <c r="ET267" s="85"/>
      <c r="EU267" s="85"/>
      <c r="EV267" s="85"/>
      <c r="EW267" s="85"/>
      <c r="EX267" s="85"/>
      <c r="EY267" s="85"/>
      <c r="EZ267" s="85"/>
      <c r="FA267" s="85"/>
      <c r="FB267" s="85"/>
      <c r="FC267" s="85"/>
    </row>
    <row r="268" spans="25:159" x14ac:dyDescent="0.2"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85"/>
      <c r="AY268" s="85"/>
      <c r="AZ268" s="85"/>
      <c r="BA268" s="85"/>
      <c r="BB268" s="85"/>
      <c r="BC268" s="85"/>
      <c r="BD268" s="85"/>
      <c r="BE268" s="85"/>
      <c r="BF268" s="85"/>
      <c r="BG268" s="85"/>
      <c r="BH268" s="85"/>
      <c r="BI268" s="85"/>
      <c r="BJ268" s="85"/>
      <c r="BK268" s="85"/>
      <c r="BL268" s="85"/>
      <c r="BM268" s="85"/>
      <c r="BN268" s="85"/>
      <c r="BO268" s="85"/>
      <c r="BP268" s="85"/>
      <c r="BQ268" s="85"/>
      <c r="BR268" s="85"/>
      <c r="BS268" s="85"/>
      <c r="BT268" s="85"/>
      <c r="BU268" s="85"/>
      <c r="BV268" s="85"/>
      <c r="BW268" s="85"/>
      <c r="BX268" s="85"/>
      <c r="BY268" s="85"/>
      <c r="BZ268" s="85"/>
      <c r="CA268" s="85"/>
      <c r="CB268" s="85"/>
      <c r="CC268" s="85"/>
      <c r="CD268" s="85"/>
      <c r="CE268" s="85"/>
      <c r="CF268" s="85"/>
      <c r="CG268" s="85"/>
      <c r="CH268" s="85"/>
      <c r="CI268" s="85"/>
      <c r="CJ268" s="85"/>
      <c r="CK268" s="85"/>
      <c r="CL268" s="85"/>
      <c r="CM268" s="85"/>
      <c r="CN268" s="85"/>
      <c r="CO268" s="85"/>
      <c r="CP268" s="85"/>
      <c r="CQ268" s="85"/>
      <c r="CR268" s="85"/>
      <c r="CS268" s="85"/>
      <c r="CT268" s="85"/>
      <c r="CU268" s="85"/>
      <c r="CV268" s="85"/>
      <c r="CW268" s="85"/>
      <c r="CX268" s="85"/>
      <c r="CY268" s="85"/>
      <c r="CZ268" s="85"/>
      <c r="DA268" s="85"/>
      <c r="DB268" s="85"/>
      <c r="DC268" s="85"/>
      <c r="DD268" s="85"/>
      <c r="DE268" s="85"/>
      <c r="DF268" s="85"/>
      <c r="DG268" s="85"/>
      <c r="DH268" s="85"/>
      <c r="DI268" s="85"/>
      <c r="DJ268" s="85"/>
      <c r="DK268" s="85"/>
      <c r="DL268" s="85"/>
      <c r="DM268" s="85"/>
      <c r="DN268" s="85"/>
      <c r="DO268" s="85"/>
      <c r="DP268" s="85"/>
      <c r="DQ268" s="85"/>
      <c r="DR268" s="85"/>
      <c r="DS268" s="85"/>
      <c r="DT268" s="85"/>
      <c r="DU268" s="85"/>
      <c r="DV268" s="85"/>
      <c r="DW268" s="85"/>
      <c r="DX268" s="85"/>
      <c r="DY268" s="85"/>
      <c r="DZ268" s="85"/>
      <c r="EA268" s="85"/>
      <c r="EB268" s="85"/>
      <c r="EC268" s="85"/>
      <c r="ED268" s="85"/>
      <c r="EE268" s="85"/>
      <c r="EF268" s="85"/>
      <c r="EG268" s="85"/>
      <c r="EH268" s="85"/>
      <c r="EI268" s="85"/>
      <c r="EJ268" s="85"/>
      <c r="EK268" s="85"/>
      <c r="EL268" s="85"/>
      <c r="EM268" s="85"/>
      <c r="EN268" s="85"/>
      <c r="EO268" s="85"/>
      <c r="EP268" s="85"/>
      <c r="EQ268" s="85"/>
      <c r="ER268" s="85"/>
      <c r="ES268" s="85"/>
      <c r="ET268" s="85"/>
      <c r="EU268" s="85"/>
      <c r="EV268" s="85"/>
      <c r="EW268" s="85"/>
      <c r="EX268" s="85"/>
      <c r="EY268" s="85"/>
      <c r="EZ268" s="85"/>
      <c r="FA268" s="85"/>
      <c r="FB268" s="85"/>
      <c r="FC268" s="85"/>
    </row>
    <row r="269" spans="25:159" x14ac:dyDescent="0.2"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85"/>
      <c r="BE269" s="85"/>
      <c r="BF269" s="85"/>
      <c r="BG269" s="85"/>
      <c r="BH269" s="85"/>
      <c r="BI269" s="85"/>
      <c r="BJ269" s="85"/>
      <c r="BK269" s="85"/>
      <c r="BL269" s="85"/>
      <c r="BM269" s="85"/>
      <c r="BN269" s="85"/>
      <c r="BO269" s="85"/>
      <c r="BP269" s="85"/>
      <c r="BQ269" s="85"/>
      <c r="BR269" s="85"/>
      <c r="BS269" s="85"/>
      <c r="BT269" s="85"/>
      <c r="BU269" s="85"/>
      <c r="BV269" s="85"/>
      <c r="BW269" s="85"/>
      <c r="BX269" s="85"/>
      <c r="BY269" s="85"/>
      <c r="BZ269" s="85"/>
      <c r="CA269" s="85"/>
      <c r="CB269" s="85"/>
      <c r="CC269" s="85"/>
      <c r="CD269" s="85"/>
      <c r="CE269" s="85"/>
      <c r="CF269" s="85"/>
      <c r="CG269" s="85"/>
      <c r="CH269" s="85"/>
      <c r="CI269" s="85"/>
      <c r="CJ269" s="85"/>
      <c r="CK269" s="85"/>
      <c r="CL269" s="85"/>
      <c r="CM269" s="85"/>
      <c r="CN269" s="85"/>
      <c r="CO269" s="85"/>
      <c r="CP269" s="85"/>
      <c r="CQ269" s="85"/>
      <c r="CR269" s="85"/>
      <c r="CS269" s="85"/>
      <c r="CT269" s="85"/>
      <c r="CU269" s="85"/>
      <c r="CV269" s="85"/>
      <c r="CW269" s="85"/>
      <c r="CX269" s="85"/>
      <c r="CY269" s="85"/>
      <c r="CZ269" s="85"/>
      <c r="DA269" s="85"/>
      <c r="DB269" s="85"/>
      <c r="DC269" s="85"/>
      <c r="DD269" s="85"/>
      <c r="DE269" s="85"/>
      <c r="DF269" s="85"/>
      <c r="DG269" s="85"/>
      <c r="DH269" s="85"/>
      <c r="DI269" s="85"/>
      <c r="DJ269" s="85"/>
      <c r="DK269" s="85"/>
      <c r="DL269" s="85"/>
      <c r="DM269" s="85"/>
      <c r="DN269" s="85"/>
      <c r="DO269" s="85"/>
      <c r="DP269" s="85"/>
      <c r="DQ269" s="85"/>
      <c r="DR269" s="85"/>
      <c r="DS269" s="85"/>
      <c r="DT269" s="85"/>
      <c r="DU269" s="85"/>
      <c r="DV269" s="85"/>
      <c r="DW269" s="85"/>
      <c r="DX269" s="85"/>
      <c r="DY269" s="85"/>
      <c r="DZ269" s="85"/>
      <c r="EA269" s="85"/>
      <c r="EB269" s="85"/>
      <c r="EC269" s="85"/>
      <c r="ED269" s="85"/>
      <c r="EE269" s="85"/>
      <c r="EF269" s="85"/>
      <c r="EG269" s="85"/>
      <c r="EH269" s="85"/>
      <c r="EI269" s="85"/>
      <c r="EJ269" s="85"/>
      <c r="EK269" s="85"/>
      <c r="EL269" s="85"/>
      <c r="EM269" s="85"/>
      <c r="EN269" s="85"/>
      <c r="EO269" s="85"/>
      <c r="EP269" s="85"/>
      <c r="EQ269" s="85"/>
      <c r="ER269" s="85"/>
      <c r="ES269" s="85"/>
      <c r="ET269" s="85"/>
      <c r="EU269" s="85"/>
      <c r="EV269" s="85"/>
      <c r="EW269" s="85"/>
      <c r="EX269" s="85"/>
      <c r="EY269" s="85"/>
      <c r="EZ269" s="85"/>
      <c r="FA269" s="85"/>
      <c r="FB269" s="85"/>
      <c r="FC269" s="85"/>
    </row>
    <row r="270" spans="25:159" x14ac:dyDescent="0.2"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  <c r="BE270" s="85"/>
      <c r="BF270" s="85"/>
      <c r="BG270" s="85"/>
      <c r="BH270" s="85"/>
      <c r="BI270" s="85"/>
      <c r="BJ270" s="85"/>
      <c r="BK270" s="85"/>
      <c r="BL270" s="85"/>
      <c r="BM270" s="85"/>
      <c r="BN270" s="85"/>
      <c r="BO270" s="85"/>
      <c r="BP270" s="85"/>
      <c r="BQ270" s="85"/>
      <c r="BR270" s="85"/>
      <c r="BS270" s="85"/>
      <c r="BT270" s="85"/>
      <c r="BU270" s="85"/>
      <c r="BV270" s="85"/>
      <c r="BW270" s="85"/>
      <c r="BX270" s="85"/>
      <c r="BY270" s="85"/>
      <c r="BZ270" s="85"/>
      <c r="CA270" s="85"/>
      <c r="CB270" s="85"/>
      <c r="CC270" s="85"/>
      <c r="CD270" s="85"/>
      <c r="CE270" s="85"/>
      <c r="CF270" s="85"/>
      <c r="CG270" s="85"/>
      <c r="CH270" s="85"/>
      <c r="CI270" s="85"/>
      <c r="CJ270" s="85"/>
      <c r="CK270" s="85"/>
      <c r="CL270" s="85"/>
      <c r="CM270" s="85"/>
      <c r="CN270" s="85"/>
      <c r="CO270" s="85"/>
      <c r="CP270" s="85"/>
      <c r="CQ270" s="85"/>
      <c r="CR270" s="85"/>
      <c r="CS270" s="85"/>
      <c r="CT270" s="85"/>
      <c r="CU270" s="85"/>
      <c r="CV270" s="85"/>
      <c r="CW270" s="85"/>
      <c r="CX270" s="85"/>
      <c r="CY270" s="85"/>
      <c r="CZ270" s="85"/>
      <c r="DA270" s="85"/>
      <c r="DB270" s="85"/>
      <c r="DC270" s="85"/>
      <c r="DD270" s="85"/>
      <c r="DE270" s="85"/>
      <c r="DF270" s="85"/>
      <c r="DG270" s="85"/>
      <c r="DH270" s="85"/>
      <c r="DI270" s="85"/>
      <c r="DJ270" s="85"/>
      <c r="DK270" s="85"/>
      <c r="DL270" s="85"/>
      <c r="DM270" s="85"/>
      <c r="DN270" s="85"/>
      <c r="DO270" s="85"/>
      <c r="DP270" s="85"/>
      <c r="DQ270" s="85"/>
      <c r="DR270" s="85"/>
      <c r="DS270" s="85"/>
      <c r="DT270" s="85"/>
      <c r="DU270" s="85"/>
      <c r="DV270" s="85"/>
      <c r="DW270" s="85"/>
      <c r="DX270" s="85"/>
      <c r="DY270" s="85"/>
      <c r="DZ270" s="85"/>
      <c r="EA270" s="85"/>
      <c r="EB270" s="85"/>
      <c r="EC270" s="85"/>
      <c r="ED270" s="85"/>
      <c r="EE270" s="85"/>
      <c r="EF270" s="85"/>
      <c r="EG270" s="85"/>
      <c r="EH270" s="85"/>
      <c r="EI270" s="85"/>
      <c r="EJ270" s="85"/>
      <c r="EK270" s="85"/>
      <c r="EL270" s="85"/>
      <c r="EM270" s="85"/>
      <c r="EN270" s="85"/>
      <c r="EO270" s="85"/>
      <c r="EP270" s="85"/>
      <c r="EQ270" s="85"/>
      <c r="ER270" s="85"/>
      <c r="ES270" s="85"/>
      <c r="ET270" s="85"/>
      <c r="EU270" s="85"/>
      <c r="EV270" s="85"/>
      <c r="EW270" s="85"/>
      <c r="EX270" s="85"/>
      <c r="EY270" s="85"/>
      <c r="EZ270" s="85"/>
      <c r="FA270" s="85"/>
      <c r="FB270" s="85"/>
      <c r="FC270" s="85"/>
    </row>
    <row r="271" spans="25:159" x14ac:dyDescent="0.2"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  <c r="BA271" s="85"/>
      <c r="BB271" s="85"/>
      <c r="BC271" s="85"/>
      <c r="BD271" s="85"/>
      <c r="BE271" s="85"/>
      <c r="BF271" s="85"/>
      <c r="BG271" s="85"/>
      <c r="BH271" s="85"/>
      <c r="BI271" s="85"/>
      <c r="BJ271" s="85"/>
      <c r="BK271" s="85"/>
      <c r="BL271" s="85"/>
      <c r="BM271" s="85"/>
      <c r="BN271" s="85"/>
      <c r="BO271" s="85"/>
      <c r="BP271" s="85"/>
      <c r="BQ271" s="85"/>
      <c r="BR271" s="85"/>
      <c r="BS271" s="85"/>
      <c r="BT271" s="85"/>
      <c r="BU271" s="85"/>
      <c r="BV271" s="85"/>
      <c r="BW271" s="85"/>
      <c r="BX271" s="85"/>
      <c r="BY271" s="85"/>
      <c r="BZ271" s="85"/>
      <c r="CA271" s="85"/>
      <c r="CB271" s="85"/>
      <c r="CC271" s="85"/>
      <c r="CD271" s="85"/>
      <c r="CE271" s="85"/>
      <c r="CF271" s="85"/>
      <c r="CG271" s="85"/>
      <c r="CH271" s="85"/>
      <c r="CI271" s="85"/>
      <c r="CJ271" s="85"/>
      <c r="CK271" s="85"/>
      <c r="CL271" s="85"/>
      <c r="CM271" s="85"/>
      <c r="CN271" s="85"/>
      <c r="CO271" s="85"/>
      <c r="CP271" s="85"/>
      <c r="CQ271" s="85"/>
      <c r="CR271" s="85"/>
      <c r="CS271" s="85"/>
      <c r="CT271" s="85"/>
      <c r="CU271" s="85"/>
      <c r="CV271" s="85"/>
      <c r="CW271" s="85"/>
      <c r="CX271" s="85"/>
      <c r="CY271" s="85"/>
      <c r="CZ271" s="85"/>
      <c r="DA271" s="85"/>
      <c r="DB271" s="85"/>
      <c r="DC271" s="85"/>
      <c r="DD271" s="85"/>
      <c r="DE271" s="85"/>
      <c r="DF271" s="85"/>
      <c r="DG271" s="85"/>
      <c r="DH271" s="85"/>
      <c r="DI271" s="85"/>
      <c r="DJ271" s="85"/>
      <c r="DK271" s="85"/>
      <c r="DL271" s="85"/>
      <c r="DM271" s="85"/>
      <c r="DN271" s="85"/>
      <c r="DO271" s="85"/>
      <c r="DP271" s="85"/>
      <c r="DQ271" s="85"/>
      <c r="DR271" s="85"/>
      <c r="DS271" s="85"/>
      <c r="DT271" s="85"/>
      <c r="DU271" s="85"/>
      <c r="DV271" s="85"/>
      <c r="DW271" s="85"/>
      <c r="DX271" s="85"/>
      <c r="DY271" s="85"/>
      <c r="DZ271" s="85"/>
      <c r="EA271" s="85"/>
      <c r="EB271" s="85"/>
      <c r="EC271" s="85"/>
      <c r="ED271" s="85"/>
      <c r="EE271" s="85"/>
      <c r="EF271" s="85"/>
      <c r="EG271" s="85"/>
      <c r="EH271" s="85"/>
      <c r="EI271" s="85"/>
      <c r="EJ271" s="85"/>
      <c r="EK271" s="85"/>
      <c r="EL271" s="85"/>
      <c r="EM271" s="85"/>
      <c r="EN271" s="85"/>
      <c r="EO271" s="85"/>
      <c r="EP271" s="85"/>
      <c r="EQ271" s="85"/>
      <c r="ER271" s="85"/>
      <c r="ES271" s="85"/>
      <c r="ET271" s="85"/>
      <c r="EU271" s="85"/>
      <c r="EV271" s="85"/>
      <c r="EW271" s="85"/>
      <c r="EX271" s="85"/>
      <c r="EY271" s="85"/>
      <c r="EZ271" s="85"/>
      <c r="FA271" s="85"/>
      <c r="FB271" s="85"/>
      <c r="FC271" s="85"/>
    </row>
    <row r="272" spans="25:159" x14ac:dyDescent="0.2"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  <c r="BA272" s="85"/>
      <c r="BB272" s="85"/>
      <c r="BC272" s="85"/>
      <c r="BD272" s="85"/>
      <c r="BE272" s="85"/>
      <c r="BF272" s="85"/>
      <c r="BG272" s="85"/>
      <c r="BH272" s="85"/>
      <c r="BI272" s="85"/>
      <c r="BJ272" s="85"/>
      <c r="BK272" s="85"/>
      <c r="BL272" s="85"/>
      <c r="BM272" s="85"/>
      <c r="BN272" s="85"/>
      <c r="BO272" s="85"/>
      <c r="BP272" s="85"/>
      <c r="BQ272" s="85"/>
      <c r="BR272" s="85"/>
      <c r="BS272" s="85"/>
      <c r="BT272" s="85"/>
      <c r="BU272" s="85"/>
      <c r="BV272" s="85"/>
      <c r="BW272" s="85"/>
      <c r="BX272" s="85"/>
      <c r="BY272" s="85"/>
      <c r="BZ272" s="85"/>
      <c r="CA272" s="85"/>
      <c r="CB272" s="85"/>
      <c r="CC272" s="85"/>
      <c r="CD272" s="85"/>
      <c r="CE272" s="85"/>
      <c r="CF272" s="85"/>
      <c r="CG272" s="85"/>
      <c r="CH272" s="85"/>
      <c r="CI272" s="85"/>
      <c r="CJ272" s="85"/>
      <c r="CK272" s="85"/>
      <c r="CL272" s="85"/>
      <c r="CM272" s="85"/>
      <c r="CN272" s="85"/>
      <c r="CO272" s="85"/>
      <c r="CP272" s="85"/>
      <c r="CQ272" s="85"/>
      <c r="CR272" s="85"/>
      <c r="CS272" s="85"/>
      <c r="CT272" s="85"/>
      <c r="CU272" s="85"/>
      <c r="CV272" s="85"/>
      <c r="CW272" s="85"/>
      <c r="CX272" s="85"/>
      <c r="CY272" s="85"/>
      <c r="CZ272" s="85"/>
      <c r="DA272" s="85"/>
      <c r="DB272" s="85"/>
      <c r="DC272" s="85"/>
      <c r="DD272" s="85"/>
      <c r="DE272" s="85"/>
      <c r="DF272" s="85"/>
      <c r="DG272" s="85"/>
      <c r="DH272" s="85"/>
      <c r="DI272" s="85"/>
      <c r="DJ272" s="85"/>
      <c r="DK272" s="85"/>
      <c r="DL272" s="85"/>
      <c r="DM272" s="85"/>
      <c r="DN272" s="85"/>
      <c r="DO272" s="85"/>
      <c r="DP272" s="85"/>
      <c r="DQ272" s="85"/>
      <c r="DR272" s="85"/>
      <c r="DS272" s="85"/>
      <c r="DT272" s="85"/>
      <c r="DU272" s="85"/>
      <c r="DV272" s="85"/>
      <c r="DW272" s="85"/>
      <c r="DX272" s="85"/>
      <c r="DY272" s="85"/>
      <c r="DZ272" s="85"/>
      <c r="EA272" s="85"/>
      <c r="EB272" s="85"/>
      <c r="EC272" s="85"/>
      <c r="ED272" s="85"/>
      <c r="EE272" s="85"/>
      <c r="EF272" s="85"/>
      <c r="EG272" s="85"/>
      <c r="EH272" s="85"/>
      <c r="EI272" s="85"/>
      <c r="EJ272" s="85"/>
      <c r="EK272" s="85"/>
      <c r="EL272" s="85"/>
      <c r="EM272" s="85"/>
      <c r="EN272" s="85"/>
      <c r="EO272" s="85"/>
      <c r="EP272" s="85"/>
      <c r="EQ272" s="85"/>
      <c r="ER272" s="85"/>
      <c r="ES272" s="85"/>
      <c r="ET272" s="85"/>
      <c r="EU272" s="85"/>
      <c r="EV272" s="85"/>
      <c r="EW272" s="85"/>
      <c r="EX272" s="85"/>
      <c r="EY272" s="85"/>
      <c r="EZ272" s="85"/>
      <c r="FA272" s="85"/>
      <c r="FB272" s="85"/>
      <c r="FC272" s="85"/>
    </row>
    <row r="273" spans="25:159" x14ac:dyDescent="0.2"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  <c r="BA273" s="85"/>
      <c r="BB273" s="85"/>
      <c r="BC273" s="85"/>
      <c r="BD273" s="85"/>
      <c r="BE273" s="85"/>
      <c r="BF273" s="85"/>
      <c r="BG273" s="85"/>
      <c r="BH273" s="85"/>
      <c r="BI273" s="85"/>
      <c r="BJ273" s="85"/>
      <c r="BK273" s="85"/>
      <c r="BL273" s="85"/>
      <c r="BM273" s="85"/>
      <c r="BN273" s="85"/>
      <c r="BO273" s="85"/>
      <c r="BP273" s="85"/>
      <c r="BQ273" s="85"/>
      <c r="BR273" s="85"/>
      <c r="BS273" s="85"/>
      <c r="BT273" s="85"/>
      <c r="BU273" s="85"/>
      <c r="BV273" s="85"/>
      <c r="BW273" s="85"/>
      <c r="BX273" s="85"/>
      <c r="BY273" s="85"/>
      <c r="BZ273" s="85"/>
      <c r="CA273" s="85"/>
      <c r="CB273" s="85"/>
      <c r="CC273" s="85"/>
      <c r="CD273" s="85"/>
      <c r="CE273" s="85"/>
      <c r="CF273" s="85"/>
      <c r="CG273" s="85"/>
      <c r="CH273" s="85"/>
      <c r="CI273" s="85"/>
      <c r="CJ273" s="85"/>
      <c r="CK273" s="85"/>
      <c r="CL273" s="85"/>
      <c r="CM273" s="85"/>
      <c r="CN273" s="85"/>
      <c r="CO273" s="85"/>
      <c r="CP273" s="85"/>
      <c r="CQ273" s="85"/>
      <c r="CR273" s="85"/>
      <c r="CS273" s="85"/>
      <c r="CT273" s="85"/>
      <c r="CU273" s="85"/>
      <c r="CV273" s="85"/>
      <c r="CW273" s="85"/>
      <c r="CX273" s="85"/>
      <c r="CY273" s="85"/>
      <c r="CZ273" s="85"/>
      <c r="DA273" s="85"/>
      <c r="DB273" s="85"/>
      <c r="DC273" s="85"/>
      <c r="DD273" s="85"/>
      <c r="DE273" s="85"/>
      <c r="DF273" s="85"/>
      <c r="DG273" s="85"/>
      <c r="DH273" s="85"/>
      <c r="DI273" s="85"/>
      <c r="DJ273" s="85"/>
      <c r="DK273" s="85"/>
      <c r="DL273" s="85"/>
      <c r="DM273" s="85"/>
      <c r="DN273" s="85"/>
      <c r="DO273" s="85"/>
      <c r="DP273" s="85"/>
      <c r="DQ273" s="85"/>
      <c r="DR273" s="85"/>
      <c r="DS273" s="85"/>
      <c r="DT273" s="85"/>
      <c r="DU273" s="85"/>
      <c r="DV273" s="85"/>
      <c r="DW273" s="85"/>
      <c r="DX273" s="85"/>
      <c r="DY273" s="85"/>
      <c r="DZ273" s="85"/>
      <c r="EA273" s="85"/>
      <c r="EB273" s="85"/>
      <c r="EC273" s="85"/>
      <c r="ED273" s="85"/>
      <c r="EE273" s="85"/>
      <c r="EF273" s="85"/>
      <c r="EG273" s="85"/>
      <c r="EH273" s="85"/>
      <c r="EI273" s="85"/>
      <c r="EJ273" s="85"/>
      <c r="EK273" s="85"/>
      <c r="EL273" s="85"/>
      <c r="EM273" s="85"/>
      <c r="EN273" s="85"/>
      <c r="EO273" s="85"/>
      <c r="EP273" s="85"/>
      <c r="EQ273" s="85"/>
      <c r="ER273" s="85"/>
      <c r="ES273" s="85"/>
      <c r="ET273" s="85"/>
      <c r="EU273" s="85"/>
      <c r="EV273" s="85"/>
      <c r="EW273" s="85"/>
      <c r="EX273" s="85"/>
      <c r="EY273" s="85"/>
      <c r="EZ273" s="85"/>
      <c r="FA273" s="85"/>
      <c r="FB273" s="85"/>
      <c r="FC273" s="85"/>
    </row>
    <row r="274" spans="25:159" x14ac:dyDescent="0.2"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  <c r="BA274" s="85"/>
      <c r="BB274" s="85"/>
      <c r="BC274" s="85"/>
      <c r="BD274" s="85"/>
      <c r="BE274" s="85"/>
      <c r="BF274" s="85"/>
      <c r="BG274" s="85"/>
      <c r="BH274" s="85"/>
      <c r="BI274" s="85"/>
      <c r="BJ274" s="85"/>
      <c r="BK274" s="85"/>
      <c r="BL274" s="85"/>
      <c r="BM274" s="85"/>
      <c r="BN274" s="85"/>
      <c r="BO274" s="85"/>
      <c r="BP274" s="85"/>
      <c r="BQ274" s="85"/>
      <c r="BR274" s="85"/>
      <c r="BS274" s="85"/>
      <c r="BT274" s="85"/>
      <c r="BU274" s="85"/>
      <c r="BV274" s="85"/>
      <c r="BW274" s="85"/>
      <c r="BX274" s="85"/>
      <c r="BY274" s="85"/>
      <c r="BZ274" s="85"/>
      <c r="CA274" s="85"/>
      <c r="CB274" s="85"/>
      <c r="CC274" s="85"/>
      <c r="CD274" s="85"/>
      <c r="CE274" s="85"/>
      <c r="CF274" s="85"/>
      <c r="CG274" s="85"/>
      <c r="CH274" s="85"/>
      <c r="CI274" s="85"/>
      <c r="CJ274" s="85"/>
      <c r="CK274" s="85"/>
      <c r="CL274" s="85"/>
      <c r="CM274" s="85"/>
      <c r="CN274" s="85"/>
      <c r="CO274" s="85"/>
      <c r="CP274" s="85"/>
      <c r="CQ274" s="85"/>
      <c r="CR274" s="85"/>
      <c r="CS274" s="85"/>
      <c r="CT274" s="85"/>
      <c r="CU274" s="85"/>
      <c r="CV274" s="85"/>
      <c r="CW274" s="85"/>
      <c r="CX274" s="85"/>
      <c r="CY274" s="85"/>
      <c r="CZ274" s="85"/>
      <c r="DA274" s="85"/>
      <c r="DB274" s="85"/>
      <c r="DC274" s="85"/>
      <c r="DD274" s="85"/>
      <c r="DE274" s="85"/>
      <c r="DF274" s="85"/>
      <c r="DG274" s="85"/>
      <c r="DH274" s="85"/>
      <c r="DI274" s="85"/>
      <c r="DJ274" s="85"/>
      <c r="DK274" s="85"/>
      <c r="DL274" s="85"/>
      <c r="DM274" s="85"/>
      <c r="DN274" s="85"/>
      <c r="DO274" s="85"/>
      <c r="DP274" s="85"/>
      <c r="DQ274" s="85"/>
      <c r="DR274" s="85"/>
      <c r="DS274" s="85"/>
      <c r="DT274" s="85"/>
      <c r="DU274" s="85"/>
      <c r="DV274" s="85"/>
      <c r="DW274" s="85"/>
      <c r="DX274" s="85"/>
      <c r="DY274" s="85"/>
      <c r="DZ274" s="85"/>
      <c r="EA274" s="85"/>
      <c r="EB274" s="85"/>
      <c r="EC274" s="85"/>
      <c r="ED274" s="85"/>
      <c r="EE274" s="85"/>
      <c r="EF274" s="85"/>
      <c r="EG274" s="85"/>
      <c r="EH274" s="85"/>
      <c r="EI274" s="85"/>
      <c r="EJ274" s="85"/>
      <c r="EK274" s="85"/>
      <c r="EL274" s="85"/>
      <c r="EM274" s="85"/>
      <c r="EN274" s="85"/>
      <c r="EO274" s="85"/>
      <c r="EP274" s="85"/>
      <c r="EQ274" s="85"/>
      <c r="ER274" s="85"/>
      <c r="ES274" s="85"/>
      <c r="ET274" s="85"/>
      <c r="EU274" s="85"/>
      <c r="EV274" s="85"/>
      <c r="EW274" s="85"/>
      <c r="EX274" s="85"/>
      <c r="EY274" s="85"/>
      <c r="EZ274" s="85"/>
      <c r="FA274" s="85"/>
      <c r="FB274" s="85"/>
      <c r="FC274" s="85"/>
    </row>
    <row r="275" spans="25:159" x14ac:dyDescent="0.2"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85"/>
      <c r="BG275" s="85"/>
      <c r="BH275" s="85"/>
      <c r="BI275" s="85"/>
      <c r="BJ275" s="85"/>
      <c r="BK275" s="85"/>
      <c r="BL275" s="85"/>
      <c r="BM275" s="85"/>
      <c r="BN275" s="85"/>
      <c r="BO275" s="85"/>
      <c r="BP275" s="85"/>
      <c r="BQ275" s="85"/>
      <c r="BR275" s="85"/>
      <c r="BS275" s="85"/>
      <c r="BT275" s="85"/>
      <c r="BU275" s="85"/>
      <c r="BV275" s="85"/>
      <c r="BW275" s="85"/>
      <c r="BX275" s="85"/>
      <c r="BY275" s="85"/>
      <c r="BZ275" s="85"/>
      <c r="CA275" s="85"/>
      <c r="CB275" s="85"/>
      <c r="CC275" s="85"/>
      <c r="CD275" s="85"/>
      <c r="CE275" s="85"/>
      <c r="CF275" s="85"/>
      <c r="CG275" s="85"/>
      <c r="CH275" s="85"/>
      <c r="CI275" s="85"/>
      <c r="CJ275" s="85"/>
      <c r="CK275" s="85"/>
      <c r="CL275" s="85"/>
      <c r="CM275" s="85"/>
      <c r="CN275" s="85"/>
      <c r="CO275" s="85"/>
      <c r="CP275" s="85"/>
      <c r="CQ275" s="85"/>
      <c r="CR275" s="85"/>
      <c r="CS275" s="85"/>
      <c r="CT275" s="85"/>
      <c r="CU275" s="85"/>
      <c r="CV275" s="85"/>
      <c r="CW275" s="85"/>
      <c r="CX275" s="85"/>
      <c r="CY275" s="85"/>
      <c r="CZ275" s="85"/>
      <c r="DA275" s="85"/>
      <c r="DB275" s="85"/>
      <c r="DC275" s="85"/>
      <c r="DD275" s="85"/>
      <c r="DE275" s="85"/>
      <c r="DF275" s="85"/>
      <c r="DG275" s="85"/>
      <c r="DH275" s="85"/>
      <c r="DI275" s="85"/>
      <c r="DJ275" s="85"/>
      <c r="DK275" s="85"/>
      <c r="DL275" s="85"/>
      <c r="DM275" s="85"/>
      <c r="DN275" s="85"/>
      <c r="DO275" s="85"/>
      <c r="DP275" s="85"/>
      <c r="DQ275" s="85"/>
      <c r="DR275" s="85"/>
      <c r="DS275" s="85"/>
      <c r="DT275" s="85"/>
      <c r="DU275" s="85"/>
      <c r="DV275" s="85"/>
      <c r="DW275" s="85"/>
      <c r="DX275" s="85"/>
      <c r="DY275" s="85"/>
      <c r="DZ275" s="85"/>
      <c r="EA275" s="85"/>
      <c r="EB275" s="85"/>
      <c r="EC275" s="85"/>
      <c r="ED275" s="85"/>
      <c r="EE275" s="85"/>
      <c r="EF275" s="85"/>
      <c r="EG275" s="85"/>
      <c r="EH275" s="85"/>
      <c r="EI275" s="85"/>
      <c r="EJ275" s="85"/>
      <c r="EK275" s="85"/>
      <c r="EL275" s="85"/>
      <c r="EM275" s="85"/>
      <c r="EN275" s="85"/>
      <c r="EO275" s="85"/>
      <c r="EP275" s="85"/>
      <c r="EQ275" s="85"/>
      <c r="ER275" s="85"/>
      <c r="ES275" s="85"/>
      <c r="ET275" s="85"/>
      <c r="EU275" s="85"/>
      <c r="EV275" s="85"/>
      <c r="EW275" s="85"/>
      <c r="EX275" s="85"/>
      <c r="EY275" s="85"/>
      <c r="EZ275" s="85"/>
      <c r="FA275" s="85"/>
      <c r="FB275" s="85"/>
      <c r="FC275" s="85"/>
    </row>
    <row r="276" spans="25:159" x14ac:dyDescent="0.2"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85"/>
      <c r="BG276" s="85"/>
      <c r="BH276" s="85"/>
      <c r="BI276" s="85"/>
      <c r="BJ276" s="85"/>
      <c r="BK276" s="85"/>
      <c r="BL276" s="85"/>
      <c r="BM276" s="85"/>
      <c r="BN276" s="85"/>
      <c r="BO276" s="85"/>
      <c r="BP276" s="85"/>
      <c r="BQ276" s="85"/>
      <c r="BR276" s="85"/>
      <c r="BS276" s="85"/>
      <c r="BT276" s="85"/>
      <c r="BU276" s="85"/>
      <c r="BV276" s="85"/>
      <c r="BW276" s="85"/>
      <c r="BX276" s="85"/>
      <c r="BY276" s="85"/>
      <c r="BZ276" s="85"/>
      <c r="CA276" s="85"/>
      <c r="CB276" s="85"/>
      <c r="CC276" s="85"/>
      <c r="CD276" s="85"/>
      <c r="CE276" s="85"/>
      <c r="CF276" s="85"/>
      <c r="CG276" s="85"/>
      <c r="CH276" s="85"/>
      <c r="CI276" s="85"/>
      <c r="CJ276" s="85"/>
      <c r="CK276" s="85"/>
      <c r="CL276" s="85"/>
      <c r="CM276" s="85"/>
      <c r="CN276" s="85"/>
      <c r="CO276" s="85"/>
      <c r="CP276" s="85"/>
      <c r="CQ276" s="85"/>
      <c r="CR276" s="85"/>
      <c r="CS276" s="85"/>
      <c r="CT276" s="85"/>
      <c r="CU276" s="85"/>
      <c r="CV276" s="85"/>
      <c r="CW276" s="85"/>
      <c r="CX276" s="85"/>
      <c r="CY276" s="85"/>
      <c r="CZ276" s="85"/>
      <c r="DA276" s="85"/>
      <c r="DB276" s="85"/>
      <c r="DC276" s="85"/>
      <c r="DD276" s="85"/>
      <c r="DE276" s="85"/>
      <c r="DF276" s="85"/>
      <c r="DG276" s="85"/>
      <c r="DH276" s="85"/>
      <c r="DI276" s="85"/>
      <c r="DJ276" s="85"/>
      <c r="DK276" s="85"/>
      <c r="DL276" s="85"/>
      <c r="DM276" s="85"/>
      <c r="DN276" s="85"/>
      <c r="DO276" s="85"/>
      <c r="DP276" s="85"/>
      <c r="DQ276" s="85"/>
      <c r="DR276" s="85"/>
      <c r="DS276" s="85"/>
      <c r="DT276" s="85"/>
      <c r="DU276" s="85"/>
      <c r="DV276" s="85"/>
      <c r="DW276" s="85"/>
      <c r="DX276" s="85"/>
      <c r="DY276" s="85"/>
      <c r="DZ276" s="85"/>
      <c r="EA276" s="85"/>
      <c r="EB276" s="85"/>
      <c r="EC276" s="85"/>
      <c r="ED276" s="85"/>
      <c r="EE276" s="85"/>
      <c r="EF276" s="85"/>
      <c r="EG276" s="85"/>
      <c r="EH276" s="85"/>
      <c r="EI276" s="85"/>
      <c r="EJ276" s="85"/>
      <c r="EK276" s="85"/>
      <c r="EL276" s="85"/>
      <c r="EM276" s="85"/>
      <c r="EN276" s="85"/>
      <c r="EO276" s="85"/>
      <c r="EP276" s="85"/>
      <c r="EQ276" s="85"/>
      <c r="ER276" s="85"/>
      <c r="ES276" s="85"/>
      <c r="ET276" s="85"/>
      <c r="EU276" s="85"/>
      <c r="EV276" s="85"/>
      <c r="EW276" s="85"/>
      <c r="EX276" s="85"/>
      <c r="EY276" s="85"/>
      <c r="EZ276" s="85"/>
      <c r="FA276" s="85"/>
      <c r="FB276" s="85"/>
      <c r="FC276" s="85"/>
    </row>
    <row r="277" spans="25:159" x14ac:dyDescent="0.2"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85"/>
      <c r="BG277" s="85"/>
      <c r="BH277" s="85"/>
      <c r="BI277" s="85"/>
      <c r="BJ277" s="85"/>
      <c r="BK277" s="85"/>
      <c r="BL277" s="85"/>
      <c r="BM277" s="85"/>
      <c r="BN277" s="85"/>
      <c r="BO277" s="85"/>
      <c r="BP277" s="85"/>
      <c r="BQ277" s="85"/>
      <c r="BR277" s="85"/>
      <c r="BS277" s="85"/>
      <c r="BT277" s="85"/>
      <c r="BU277" s="85"/>
      <c r="BV277" s="85"/>
      <c r="BW277" s="85"/>
      <c r="BX277" s="85"/>
      <c r="BY277" s="85"/>
      <c r="BZ277" s="85"/>
      <c r="CA277" s="85"/>
      <c r="CB277" s="85"/>
      <c r="CC277" s="85"/>
      <c r="CD277" s="85"/>
      <c r="CE277" s="85"/>
      <c r="CF277" s="85"/>
      <c r="CG277" s="85"/>
      <c r="CH277" s="85"/>
      <c r="CI277" s="85"/>
      <c r="CJ277" s="85"/>
      <c r="CK277" s="85"/>
      <c r="CL277" s="85"/>
      <c r="CM277" s="85"/>
      <c r="CN277" s="85"/>
      <c r="CO277" s="85"/>
      <c r="CP277" s="85"/>
      <c r="CQ277" s="85"/>
      <c r="CR277" s="85"/>
      <c r="CS277" s="85"/>
      <c r="CT277" s="85"/>
      <c r="CU277" s="85"/>
      <c r="CV277" s="85"/>
      <c r="CW277" s="85"/>
      <c r="CX277" s="85"/>
      <c r="CY277" s="85"/>
      <c r="CZ277" s="85"/>
      <c r="DA277" s="85"/>
      <c r="DB277" s="85"/>
      <c r="DC277" s="85"/>
      <c r="DD277" s="85"/>
      <c r="DE277" s="85"/>
      <c r="DF277" s="85"/>
      <c r="DG277" s="85"/>
      <c r="DH277" s="85"/>
      <c r="DI277" s="85"/>
      <c r="DJ277" s="85"/>
      <c r="DK277" s="85"/>
      <c r="DL277" s="85"/>
      <c r="DM277" s="85"/>
      <c r="DN277" s="85"/>
      <c r="DO277" s="85"/>
      <c r="DP277" s="85"/>
      <c r="DQ277" s="85"/>
      <c r="DR277" s="85"/>
      <c r="DS277" s="85"/>
      <c r="DT277" s="85"/>
      <c r="DU277" s="85"/>
      <c r="DV277" s="85"/>
      <c r="DW277" s="85"/>
      <c r="DX277" s="85"/>
      <c r="DY277" s="85"/>
      <c r="DZ277" s="85"/>
      <c r="EA277" s="85"/>
      <c r="EB277" s="85"/>
      <c r="EC277" s="85"/>
      <c r="ED277" s="85"/>
      <c r="EE277" s="85"/>
      <c r="EF277" s="85"/>
      <c r="EG277" s="85"/>
      <c r="EH277" s="85"/>
      <c r="EI277" s="85"/>
      <c r="EJ277" s="85"/>
      <c r="EK277" s="85"/>
      <c r="EL277" s="85"/>
      <c r="EM277" s="85"/>
      <c r="EN277" s="85"/>
      <c r="EO277" s="85"/>
      <c r="EP277" s="85"/>
      <c r="EQ277" s="85"/>
      <c r="ER277" s="85"/>
      <c r="ES277" s="85"/>
      <c r="ET277" s="85"/>
      <c r="EU277" s="85"/>
      <c r="EV277" s="85"/>
      <c r="EW277" s="85"/>
      <c r="EX277" s="85"/>
      <c r="EY277" s="85"/>
      <c r="EZ277" s="85"/>
      <c r="FA277" s="85"/>
      <c r="FB277" s="85"/>
      <c r="FC277" s="85"/>
    </row>
    <row r="278" spans="25:159" x14ac:dyDescent="0.2"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  <c r="BE278" s="85"/>
      <c r="BF278" s="85"/>
      <c r="BG278" s="85"/>
      <c r="BH278" s="85"/>
      <c r="BI278" s="85"/>
      <c r="BJ278" s="85"/>
      <c r="BK278" s="85"/>
      <c r="BL278" s="85"/>
      <c r="BM278" s="85"/>
      <c r="BN278" s="85"/>
      <c r="BO278" s="85"/>
      <c r="BP278" s="85"/>
      <c r="BQ278" s="85"/>
      <c r="BR278" s="85"/>
      <c r="BS278" s="85"/>
      <c r="BT278" s="85"/>
      <c r="BU278" s="85"/>
      <c r="BV278" s="85"/>
      <c r="BW278" s="85"/>
      <c r="BX278" s="85"/>
      <c r="BY278" s="85"/>
      <c r="BZ278" s="85"/>
      <c r="CA278" s="85"/>
      <c r="CB278" s="85"/>
      <c r="CC278" s="85"/>
      <c r="CD278" s="85"/>
      <c r="CE278" s="85"/>
      <c r="CF278" s="85"/>
      <c r="CG278" s="85"/>
      <c r="CH278" s="85"/>
      <c r="CI278" s="85"/>
      <c r="CJ278" s="85"/>
      <c r="CK278" s="85"/>
      <c r="CL278" s="85"/>
      <c r="CM278" s="85"/>
      <c r="CN278" s="85"/>
      <c r="CO278" s="85"/>
      <c r="CP278" s="85"/>
      <c r="CQ278" s="85"/>
      <c r="CR278" s="85"/>
      <c r="CS278" s="85"/>
      <c r="CT278" s="85"/>
      <c r="CU278" s="85"/>
      <c r="CV278" s="85"/>
      <c r="CW278" s="85"/>
      <c r="CX278" s="85"/>
      <c r="CY278" s="85"/>
      <c r="CZ278" s="85"/>
      <c r="DA278" s="85"/>
      <c r="DB278" s="85"/>
      <c r="DC278" s="85"/>
      <c r="DD278" s="85"/>
      <c r="DE278" s="85"/>
      <c r="DF278" s="85"/>
      <c r="DG278" s="85"/>
      <c r="DH278" s="85"/>
      <c r="DI278" s="85"/>
      <c r="DJ278" s="85"/>
      <c r="DK278" s="85"/>
      <c r="DL278" s="85"/>
      <c r="DM278" s="85"/>
      <c r="DN278" s="85"/>
      <c r="DO278" s="85"/>
      <c r="DP278" s="85"/>
      <c r="DQ278" s="85"/>
      <c r="DR278" s="85"/>
      <c r="DS278" s="85"/>
      <c r="DT278" s="85"/>
      <c r="DU278" s="85"/>
      <c r="DV278" s="85"/>
      <c r="DW278" s="85"/>
      <c r="DX278" s="85"/>
      <c r="DY278" s="85"/>
      <c r="DZ278" s="85"/>
      <c r="EA278" s="85"/>
      <c r="EB278" s="85"/>
      <c r="EC278" s="85"/>
      <c r="ED278" s="85"/>
      <c r="EE278" s="85"/>
      <c r="EF278" s="85"/>
      <c r="EG278" s="85"/>
      <c r="EH278" s="85"/>
      <c r="EI278" s="85"/>
      <c r="EJ278" s="85"/>
      <c r="EK278" s="85"/>
      <c r="EL278" s="85"/>
      <c r="EM278" s="85"/>
      <c r="EN278" s="85"/>
      <c r="EO278" s="85"/>
      <c r="EP278" s="85"/>
      <c r="EQ278" s="85"/>
      <c r="ER278" s="85"/>
      <c r="ES278" s="85"/>
      <c r="ET278" s="85"/>
      <c r="EU278" s="85"/>
      <c r="EV278" s="85"/>
      <c r="EW278" s="85"/>
      <c r="EX278" s="85"/>
      <c r="EY278" s="85"/>
      <c r="EZ278" s="85"/>
      <c r="FA278" s="85"/>
      <c r="FB278" s="85"/>
      <c r="FC278" s="85"/>
    </row>
    <row r="279" spans="25:159" x14ac:dyDescent="0.2"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  <c r="AN279" s="85"/>
      <c r="AO279" s="85"/>
      <c r="AP279" s="85"/>
      <c r="AQ279" s="85"/>
      <c r="AR279" s="85"/>
      <c r="AS279" s="85"/>
      <c r="AT279" s="85"/>
      <c r="AU279" s="85"/>
      <c r="AV279" s="85"/>
      <c r="AW279" s="85"/>
      <c r="AX279" s="85"/>
      <c r="AY279" s="85"/>
      <c r="AZ279" s="85"/>
      <c r="BA279" s="85"/>
      <c r="BB279" s="85"/>
      <c r="BC279" s="85"/>
      <c r="BD279" s="85"/>
      <c r="BE279" s="85"/>
      <c r="BF279" s="85"/>
      <c r="BG279" s="85"/>
      <c r="BH279" s="85"/>
      <c r="BI279" s="85"/>
      <c r="BJ279" s="85"/>
      <c r="BK279" s="85"/>
      <c r="BL279" s="85"/>
      <c r="BM279" s="85"/>
      <c r="BN279" s="85"/>
      <c r="BO279" s="85"/>
      <c r="BP279" s="85"/>
      <c r="BQ279" s="85"/>
      <c r="BR279" s="85"/>
      <c r="BS279" s="85"/>
      <c r="BT279" s="85"/>
      <c r="BU279" s="85"/>
      <c r="BV279" s="85"/>
      <c r="BW279" s="85"/>
      <c r="BX279" s="85"/>
      <c r="BY279" s="85"/>
      <c r="BZ279" s="85"/>
      <c r="CA279" s="85"/>
      <c r="CB279" s="85"/>
      <c r="CC279" s="85"/>
      <c r="CD279" s="85"/>
      <c r="CE279" s="85"/>
      <c r="CF279" s="85"/>
      <c r="CG279" s="85"/>
      <c r="CH279" s="85"/>
      <c r="CI279" s="85"/>
      <c r="CJ279" s="85"/>
      <c r="CK279" s="85"/>
      <c r="CL279" s="85"/>
      <c r="CM279" s="85"/>
      <c r="CN279" s="85"/>
      <c r="CO279" s="85"/>
      <c r="CP279" s="85"/>
      <c r="CQ279" s="85"/>
      <c r="CR279" s="85"/>
      <c r="CS279" s="85"/>
      <c r="CT279" s="85"/>
      <c r="CU279" s="85"/>
      <c r="CV279" s="85"/>
      <c r="CW279" s="85"/>
      <c r="CX279" s="85"/>
      <c r="CY279" s="85"/>
      <c r="CZ279" s="85"/>
      <c r="DA279" s="85"/>
      <c r="DB279" s="85"/>
      <c r="DC279" s="85"/>
      <c r="DD279" s="85"/>
      <c r="DE279" s="85"/>
      <c r="DF279" s="85"/>
      <c r="DG279" s="85"/>
      <c r="DH279" s="85"/>
      <c r="DI279" s="85"/>
      <c r="DJ279" s="85"/>
      <c r="DK279" s="85"/>
      <c r="DL279" s="85"/>
      <c r="DM279" s="85"/>
      <c r="DN279" s="85"/>
      <c r="DO279" s="85"/>
      <c r="DP279" s="85"/>
      <c r="DQ279" s="85"/>
      <c r="DR279" s="85"/>
      <c r="DS279" s="85"/>
      <c r="DT279" s="85"/>
      <c r="DU279" s="85"/>
      <c r="DV279" s="85"/>
      <c r="DW279" s="85"/>
      <c r="DX279" s="85"/>
      <c r="DY279" s="85"/>
      <c r="DZ279" s="85"/>
      <c r="EA279" s="85"/>
      <c r="EB279" s="85"/>
      <c r="EC279" s="85"/>
      <c r="ED279" s="85"/>
      <c r="EE279" s="85"/>
      <c r="EF279" s="85"/>
      <c r="EG279" s="85"/>
      <c r="EH279" s="85"/>
      <c r="EI279" s="85"/>
      <c r="EJ279" s="85"/>
      <c r="EK279" s="85"/>
      <c r="EL279" s="85"/>
      <c r="EM279" s="85"/>
      <c r="EN279" s="85"/>
      <c r="EO279" s="85"/>
      <c r="EP279" s="85"/>
      <c r="EQ279" s="85"/>
      <c r="ER279" s="85"/>
      <c r="ES279" s="85"/>
      <c r="ET279" s="85"/>
      <c r="EU279" s="85"/>
      <c r="EV279" s="85"/>
      <c r="EW279" s="85"/>
      <c r="EX279" s="85"/>
      <c r="EY279" s="85"/>
      <c r="EZ279" s="85"/>
      <c r="FA279" s="85"/>
      <c r="FB279" s="85"/>
      <c r="FC279" s="85"/>
    </row>
    <row r="280" spans="25:159" x14ac:dyDescent="0.2"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  <c r="AN280" s="85"/>
      <c r="AO280" s="85"/>
      <c r="AP280" s="85"/>
      <c r="AQ280" s="85"/>
      <c r="AR280" s="85"/>
      <c r="AS280" s="85"/>
      <c r="AT280" s="85"/>
      <c r="AU280" s="85"/>
      <c r="AV280" s="85"/>
      <c r="AW280" s="85"/>
      <c r="AX280" s="85"/>
      <c r="AY280" s="85"/>
      <c r="AZ280" s="85"/>
      <c r="BA280" s="85"/>
      <c r="BB280" s="85"/>
      <c r="BC280" s="85"/>
      <c r="BD280" s="85"/>
      <c r="BE280" s="85"/>
      <c r="BF280" s="85"/>
      <c r="BG280" s="85"/>
      <c r="BH280" s="85"/>
      <c r="BI280" s="85"/>
      <c r="BJ280" s="85"/>
      <c r="BK280" s="85"/>
      <c r="BL280" s="85"/>
      <c r="BM280" s="85"/>
      <c r="BN280" s="85"/>
      <c r="BO280" s="85"/>
      <c r="BP280" s="85"/>
      <c r="BQ280" s="85"/>
      <c r="BR280" s="85"/>
      <c r="BS280" s="85"/>
      <c r="BT280" s="85"/>
      <c r="BU280" s="85"/>
      <c r="BV280" s="85"/>
      <c r="BW280" s="85"/>
      <c r="BX280" s="85"/>
      <c r="BY280" s="85"/>
      <c r="BZ280" s="85"/>
      <c r="CA280" s="85"/>
      <c r="CB280" s="85"/>
      <c r="CC280" s="85"/>
      <c r="CD280" s="85"/>
      <c r="CE280" s="85"/>
      <c r="CF280" s="85"/>
      <c r="CG280" s="85"/>
      <c r="CH280" s="85"/>
      <c r="CI280" s="85"/>
      <c r="CJ280" s="85"/>
      <c r="CK280" s="85"/>
      <c r="CL280" s="85"/>
      <c r="CM280" s="85"/>
      <c r="CN280" s="85"/>
      <c r="CO280" s="85"/>
      <c r="CP280" s="85"/>
      <c r="CQ280" s="85"/>
      <c r="CR280" s="85"/>
      <c r="CS280" s="85"/>
      <c r="CT280" s="85"/>
      <c r="CU280" s="85"/>
      <c r="CV280" s="85"/>
      <c r="CW280" s="85"/>
      <c r="CX280" s="85"/>
      <c r="CY280" s="85"/>
      <c r="CZ280" s="85"/>
      <c r="DA280" s="85"/>
      <c r="DB280" s="85"/>
      <c r="DC280" s="85"/>
      <c r="DD280" s="85"/>
      <c r="DE280" s="85"/>
      <c r="DF280" s="85"/>
      <c r="DG280" s="85"/>
      <c r="DH280" s="85"/>
      <c r="DI280" s="85"/>
      <c r="DJ280" s="85"/>
      <c r="DK280" s="85"/>
      <c r="DL280" s="85"/>
      <c r="DM280" s="85"/>
      <c r="DN280" s="85"/>
      <c r="DO280" s="85"/>
      <c r="DP280" s="85"/>
      <c r="DQ280" s="85"/>
      <c r="DR280" s="85"/>
      <c r="DS280" s="85"/>
      <c r="DT280" s="85"/>
      <c r="DU280" s="85"/>
      <c r="DV280" s="85"/>
      <c r="DW280" s="85"/>
      <c r="DX280" s="85"/>
      <c r="DY280" s="85"/>
      <c r="DZ280" s="85"/>
      <c r="EA280" s="85"/>
      <c r="EB280" s="85"/>
      <c r="EC280" s="85"/>
      <c r="ED280" s="85"/>
      <c r="EE280" s="85"/>
      <c r="EF280" s="85"/>
      <c r="EG280" s="85"/>
      <c r="EH280" s="85"/>
      <c r="EI280" s="85"/>
      <c r="EJ280" s="85"/>
      <c r="EK280" s="85"/>
      <c r="EL280" s="85"/>
      <c r="EM280" s="85"/>
      <c r="EN280" s="85"/>
      <c r="EO280" s="85"/>
      <c r="EP280" s="85"/>
      <c r="EQ280" s="85"/>
      <c r="ER280" s="85"/>
      <c r="ES280" s="85"/>
      <c r="ET280" s="85"/>
      <c r="EU280" s="85"/>
      <c r="EV280" s="85"/>
      <c r="EW280" s="85"/>
      <c r="EX280" s="85"/>
      <c r="EY280" s="85"/>
      <c r="EZ280" s="85"/>
      <c r="FA280" s="85"/>
      <c r="FB280" s="85"/>
      <c r="FC280" s="85"/>
    </row>
    <row r="281" spans="25:159" x14ac:dyDescent="0.2"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  <c r="AN281" s="85"/>
      <c r="AO281" s="85"/>
      <c r="AP281" s="85"/>
      <c r="AQ281" s="85"/>
      <c r="AR281" s="85"/>
      <c r="AS281" s="85"/>
      <c r="AT281" s="85"/>
      <c r="AU281" s="85"/>
      <c r="AV281" s="85"/>
      <c r="AW281" s="85"/>
      <c r="AX281" s="85"/>
      <c r="AY281" s="85"/>
      <c r="AZ281" s="85"/>
      <c r="BA281" s="85"/>
      <c r="BB281" s="85"/>
      <c r="BC281" s="85"/>
      <c r="BD281" s="85"/>
      <c r="BE281" s="85"/>
      <c r="BF281" s="85"/>
      <c r="BG281" s="85"/>
      <c r="BH281" s="85"/>
      <c r="BI281" s="85"/>
      <c r="BJ281" s="85"/>
      <c r="BK281" s="85"/>
      <c r="BL281" s="85"/>
      <c r="BM281" s="85"/>
      <c r="BN281" s="85"/>
      <c r="BO281" s="85"/>
      <c r="BP281" s="85"/>
      <c r="BQ281" s="85"/>
      <c r="BR281" s="85"/>
      <c r="BS281" s="85"/>
      <c r="BT281" s="85"/>
      <c r="BU281" s="85"/>
      <c r="BV281" s="85"/>
      <c r="BW281" s="85"/>
      <c r="BX281" s="85"/>
      <c r="BY281" s="85"/>
      <c r="BZ281" s="85"/>
      <c r="CA281" s="85"/>
      <c r="CB281" s="85"/>
      <c r="CC281" s="85"/>
      <c r="CD281" s="85"/>
      <c r="CE281" s="85"/>
      <c r="CF281" s="85"/>
      <c r="CG281" s="85"/>
      <c r="CH281" s="85"/>
      <c r="CI281" s="85"/>
      <c r="CJ281" s="85"/>
      <c r="CK281" s="85"/>
      <c r="CL281" s="85"/>
      <c r="CM281" s="85"/>
      <c r="CN281" s="85"/>
      <c r="CO281" s="85"/>
      <c r="CP281" s="85"/>
      <c r="CQ281" s="85"/>
      <c r="CR281" s="85"/>
      <c r="CS281" s="85"/>
      <c r="CT281" s="85"/>
      <c r="CU281" s="85"/>
      <c r="CV281" s="85"/>
      <c r="CW281" s="85"/>
      <c r="CX281" s="85"/>
      <c r="CY281" s="85"/>
      <c r="CZ281" s="85"/>
      <c r="DA281" s="85"/>
      <c r="DB281" s="85"/>
      <c r="DC281" s="85"/>
      <c r="DD281" s="85"/>
      <c r="DE281" s="85"/>
      <c r="DF281" s="85"/>
      <c r="DG281" s="85"/>
      <c r="DH281" s="85"/>
      <c r="DI281" s="85"/>
      <c r="DJ281" s="85"/>
      <c r="DK281" s="85"/>
      <c r="DL281" s="85"/>
      <c r="DM281" s="85"/>
      <c r="DN281" s="85"/>
      <c r="DO281" s="85"/>
      <c r="DP281" s="85"/>
      <c r="DQ281" s="85"/>
      <c r="DR281" s="85"/>
      <c r="DS281" s="85"/>
      <c r="DT281" s="85"/>
      <c r="DU281" s="85"/>
      <c r="DV281" s="85"/>
      <c r="DW281" s="85"/>
      <c r="DX281" s="85"/>
      <c r="DY281" s="85"/>
      <c r="DZ281" s="85"/>
      <c r="EA281" s="85"/>
      <c r="EB281" s="85"/>
      <c r="EC281" s="85"/>
      <c r="ED281" s="85"/>
      <c r="EE281" s="85"/>
      <c r="EF281" s="85"/>
      <c r="EG281" s="85"/>
      <c r="EH281" s="85"/>
      <c r="EI281" s="85"/>
      <c r="EJ281" s="85"/>
      <c r="EK281" s="85"/>
      <c r="EL281" s="85"/>
      <c r="EM281" s="85"/>
      <c r="EN281" s="85"/>
      <c r="EO281" s="85"/>
      <c r="EP281" s="85"/>
      <c r="EQ281" s="85"/>
      <c r="ER281" s="85"/>
      <c r="ES281" s="85"/>
      <c r="ET281" s="85"/>
      <c r="EU281" s="85"/>
      <c r="EV281" s="85"/>
      <c r="EW281" s="85"/>
      <c r="EX281" s="85"/>
      <c r="EY281" s="85"/>
      <c r="EZ281" s="85"/>
      <c r="FA281" s="85"/>
      <c r="FB281" s="85"/>
      <c r="FC281" s="85"/>
    </row>
    <row r="282" spans="25:159" x14ac:dyDescent="0.2"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5"/>
      <c r="AJ282" s="85"/>
      <c r="AK282" s="85"/>
      <c r="AL282" s="85"/>
      <c r="AM282" s="85"/>
      <c r="AN282" s="85"/>
      <c r="AO282" s="85"/>
      <c r="AP282" s="85"/>
      <c r="AQ282" s="85"/>
      <c r="AR282" s="85"/>
      <c r="AS282" s="85"/>
      <c r="AT282" s="85"/>
      <c r="AU282" s="85"/>
      <c r="AV282" s="85"/>
      <c r="AW282" s="85"/>
      <c r="AX282" s="85"/>
      <c r="AY282" s="85"/>
      <c r="AZ282" s="85"/>
      <c r="BA282" s="85"/>
      <c r="BB282" s="85"/>
      <c r="BC282" s="85"/>
      <c r="BD282" s="85"/>
      <c r="BE282" s="85"/>
      <c r="BF282" s="85"/>
      <c r="BG282" s="85"/>
      <c r="BH282" s="85"/>
      <c r="BI282" s="85"/>
      <c r="BJ282" s="85"/>
      <c r="BK282" s="85"/>
      <c r="BL282" s="85"/>
      <c r="BM282" s="85"/>
      <c r="BN282" s="85"/>
      <c r="BO282" s="85"/>
      <c r="BP282" s="85"/>
      <c r="BQ282" s="85"/>
      <c r="BR282" s="85"/>
      <c r="BS282" s="85"/>
      <c r="BT282" s="85"/>
      <c r="BU282" s="85"/>
      <c r="BV282" s="85"/>
      <c r="BW282" s="85"/>
      <c r="BX282" s="85"/>
      <c r="BY282" s="85"/>
      <c r="BZ282" s="85"/>
      <c r="CA282" s="85"/>
      <c r="CB282" s="85"/>
      <c r="CC282" s="85"/>
      <c r="CD282" s="85"/>
      <c r="CE282" s="85"/>
      <c r="CF282" s="85"/>
      <c r="CG282" s="85"/>
      <c r="CH282" s="85"/>
      <c r="CI282" s="85"/>
      <c r="CJ282" s="85"/>
      <c r="CK282" s="85"/>
      <c r="CL282" s="85"/>
      <c r="CM282" s="85"/>
      <c r="CN282" s="85"/>
      <c r="CO282" s="85"/>
      <c r="CP282" s="85"/>
      <c r="CQ282" s="85"/>
      <c r="CR282" s="85"/>
      <c r="CS282" s="85"/>
      <c r="CT282" s="85"/>
      <c r="CU282" s="85"/>
      <c r="CV282" s="85"/>
      <c r="CW282" s="85"/>
      <c r="CX282" s="85"/>
      <c r="CY282" s="85"/>
      <c r="CZ282" s="85"/>
      <c r="DA282" s="85"/>
      <c r="DB282" s="85"/>
      <c r="DC282" s="85"/>
      <c r="DD282" s="85"/>
      <c r="DE282" s="85"/>
      <c r="DF282" s="85"/>
      <c r="DG282" s="85"/>
      <c r="DH282" s="85"/>
      <c r="DI282" s="85"/>
      <c r="DJ282" s="85"/>
      <c r="DK282" s="85"/>
      <c r="DL282" s="85"/>
      <c r="DM282" s="85"/>
      <c r="DN282" s="85"/>
      <c r="DO282" s="85"/>
      <c r="DP282" s="85"/>
      <c r="DQ282" s="85"/>
      <c r="DR282" s="85"/>
      <c r="DS282" s="85"/>
      <c r="DT282" s="85"/>
      <c r="DU282" s="85"/>
      <c r="DV282" s="85"/>
      <c r="DW282" s="85"/>
      <c r="DX282" s="85"/>
      <c r="DY282" s="85"/>
      <c r="DZ282" s="85"/>
      <c r="EA282" s="85"/>
      <c r="EB282" s="85"/>
      <c r="EC282" s="85"/>
      <c r="ED282" s="85"/>
      <c r="EE282" s="85"/>
      <c r="EF282" s="85"/>
      <c r="EG282" s="85"/>
      <c r="EH282" s="85"/>
      <c r="EI282" s="85"/>
      <c r="EJ282" s="85"/>
      <c r="EK282" s="85"/>
      <c r="EL282" s="85"/>
      <c r="EM282" s="85"/>
      <c r="EN282" s="85"/>
      <c r="EO282" s="85"/>
      <c r="EP282" s="85"/>
      <c r="EQ282" s="85"/>
      <c r="ER282" s="85"/>
      <c r="ES282" s="85"/>
      <c r="ET282" s="85"/>
      <c r="EU282" s="85"/>
      <c r="EV282" s="85"/>
      <c r="EW282" s="85"/>
      <c r="EX282" s="85"/>
      <c r="EY282" s="85"/>
      <c r="EZ282" s="85"/>
      <c r="FA282" s="85"/>
      <c r="FB282" s="85"/>
      <c r="FC282" s="85"/>
    </row>
    <row r="283" spans="25:159" x14ac:dyDescent="0.2"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  <c r="AI283" s="85"/>
      <c r="AJ283" s="85"/>
      <c r="AK283" s="85"/>
      <c r="AL283" s="85"/>
      <c r="AM283" s="85"/>
      <c r="AN283" s="85"/>
      <c r="AO283" s="85"/>
      <c r="AP283" s="85"/>
      <c r="AQ283" s="85"/>
      <c r="AR283" s="85"/>
      <c r="AS283" s="85"/>
      <c r="AT283" s="85"/>
      <c r="AU283" s="85"/>
      <c r="AV283" s="85"/>
      <c r="AW283" s="85"/>
      <c r="AX283" s="85"/>
      <c r="AY283" s="85"/>
      <c r="AZ283" s="85"/>
      <c r="BA283" s="85"/>
      <c r="BB283" s="85"/>
      <c r="BC283" s="85"/>
      <c r="BD283" s="85"/>
      <c r="BE283" s="85"/>
      <c r="BF283" s="85"/>
      <c r="BG283" s="85"/>
      <c r="BH283" s="85"/>
      <c r="BI283" s="85"/>
      <c r="BJ283" s="85"/>
      <c r="BK283" s="85"/>
      <c r="BL283" s="85"/>
      <c r="BM283" s="85"/>
      <c r="BN283" s="85"/>
      <c r="BO283" s="85"/>
      <c r="BP283" s="85"/>
      <c r="BQ283" s="85"/>
      <c r="BR283" s="85"/>
      <c r="BS283" s="85"/>
      <c r="BT283" s="85"/>
      <c r="BU283" s="85"/>
      <c r="BV283" s="85"/>
      <c r="BW283" s="85"/>
      <c r="BX283" s="85"/>
      <c r="BY283" s="85"/>
      <c r="BZ283" s="85"/>
      <c r="CA283" s="85"/>
      <c r="CB283" s="85"/>
      <c r="CC283" s="85"/>
      <c r="CD283" s="85"/>
      <c r="CE283" s="85"/>
      <c r="CF283" s="85"/>
      <c r="CG283" s="85"/>
      <c r="CH283" s="85"/>
      <c r="CI283" s="85"/>
      <c r="CJ283" s="85"/>
      <c r="CK283" s="85"/>
      <c r="CL283" s="85"/>
      <c r="CM283" s="85"/>
      <c r="CN283" s="85"/>
      <c r="CO283" s="85"/>
      <c r="CP283" s="85"/>
      <c r="CQ283" s="85"/>
      <c r="CR283" s="85"/>
      <c r="CS283" s="85"/>
      <c r="CT283" s="85"/>
      <c r="CU283" s="85"/>
      <c r="CV283" s="85"/>
      <c r="CW283" s="85"/>
      <c r="CX283" s="85"/>
      <c r="CY283" s="85"/>
      <c r="CZ283" s="85"/>
      <c r="DA283" s="85"/>
      <c r="DB283" s="85"/>
      <c r="DC283" s="85"/>
      <c r="DD283" s="85"/>
      <c r="DE283" s="85"/>
      <c r="DF283" s="85"/>
      <c r="DG283" s="85"/>
      <c r="DH283" s="85"/>
      <c r="DI283" s="85"/>
      <c r="DJ283" s="85"/>
      <c r="DK283" s="85"/>
      <c r="DL283" s="85"/>
      <c r="DM283" s="85"/>
      <c r="DN283" s="85"/>
      <c r="DO283" s="85"/>
      <c r="DP283" s="85"/>
      <c r="DQ283" s="85"/>
      <c r="DR283" s="85"/>
      <c r="DS283" s="85"/>
      <c r="DT283" s="85"/>
      <c r="DU283" s="85"/>
      <c r="DV283" s="85"/>
      <c r="DW283" s="85"/>
      <c r="DX283" s="85"/>
      <c r="DY283" s="85"/>
      <c r="DZ283" s="85"/>
      <c r="EA283" s="85"/>
      <c r="EB283" s="85"/>
      <c r="EC283" s="85"/>
      <c r="ED283" s="85"/>
      <c r="EE283" s="85"/>
      <c r="EF283" s="85"/>
      <c r="EG283" s="85"/>
      <c r="EH283" s="85"/>
      <c r="EI283" s="85"/>
      <c r="EJ283" s="85"/>
      <c r="EK283" s="85"/>
      <c r="EL283" s="85"/>
      <c r="EM283" s="85"/>
      <c r="EN283" s="85"/>
      <c r="EO283" s="85"/>
      <c r="EP283" s="85"/>
      <c r="EQ283" s="85"/>
      <c r="ER283" s="85"/>
      <c r="ES283" s="85"/>
      <c r="ET283" s="85"/>
      <c r="EU283" s="85"/>
      <c r="EV283" s="85"/>
      <c r="EW283" s="85"/>
      <c r="EX283" s="85"/>
      <c r="EY283" s="85"/>
      <c r="EZ283" s="85"/>
      <c r="FA283" s="85"/>
      <c r="FB283" s="85"/>
      <c r="FC283" s="85"/>
    </row>
    <row r="284" spans="25:159" x14ac:dyDescent="0.2"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5"/>
      <c r="AJ284" s="85"/>
      <c r="AK284" s="85"/>
      <c r="AL284" s="85"/>
      <c r="AM284" s="85"/>
      <c r="AN284" s="85"/>
      <c r="AO284" s="85"/>
      <c r="AP284" s="85"/>
      <c r="AQ284" s="85"/>
      <c r="AR284" s="85"/>
      <c r="AS284" s="85"/>
      <c r="AT284" s="85"/>
      <c r="AU284" s="85"/>
      <c r="AV284" s="85"/>
      <c r="AW284" s="85"/>
      <c r="AX284" s="85"/>
      <c r="AY284" s="85"/>
      <c r="AZ284" s="85"/>
      <c r="BA284" s="85"/>
      <c r="BB284" s="85"/>
      <c r="BC284" s="85"/>
      <c r="BD284" s="85"/>
      <c r="BE284" s="85"/>
      <c r="BF284" s="85"/>
      <c r="BG284" s="85"/>
      <c r="BH284" s="85"/>
      <c r="BI284" s="85"/>
      <c r="BJ284" s="85"/>
      <c r="BK284" s="85"/>
      <c r="BL284" s="85"/>
      <c r="BM284" s="85"/>
      <c r="BN284" s="85"/>
      <c r="BO284" s="85"/>
      <c r="BP284" s="85"/>
      <c r="BQ284" s="85"/>
      <c r="BR284" s="85"/>
      <c r="BS284" s="85"/>
      <c r="BT284" s="85"/>
      <c r="BU284" s="85"/>
      <c r="BV284" s="85"/>
      <c r="BW284" s="85"/>
      <c r="BX284" s="85"/>
      <c r="BY284" s="85"/>
      <c r="BZ284" s="85"/>
      <c r="CA284" s="85"/>
      <c r="CB284" s="85"/>
      <c r="CC284" s="85"/>
      <c r="CD284" s="85"/>
      <c r="CE284" s="85"/>
      <c r="CF284" s="85"/>
      <c r="CG284" s="85"/>
      <c r="CH284" s="85"/>
      <c r="CI284" s="85"/>
      <c r="CJ284" s="85"/>
      <c r="CK284" s="85"/>
      <c r="CL284" s="85"/>
      <c r="CM284" s="85"/>
      <c r="CN284" s="85"/>
      <c r="CO284" s="85"/>
      <c r="CP284" s="85"/>
      <c r="CQ284" s="85"/>
      <c r="CR284" s="85"/>
      <c r="CS284" s="85"/>
      <c r="CT284" s="85"/>
      <c r="CU284" s="85"/>
      <c r="CV284" s="85"/>
      <c r="CW284" s="85"/>
      <c r="CX284" s="85"/>
      <c r="CY284" s="85"/>
      <c r="CZ284" s="85"/>
      <c r="DA284" s="85"/>
      <c r="DB284" s="85"/>
      <c r="DC284" s="85"/>
      <c r="DD284" s="85"/>
      <c r="DE284" s="85"/>
      <c r="DF284" s="85"/>
      <c r="DG284" s="85"/>
      <c r="DH284" s="85"/>
      <c r="DI284" s="85"/>
      <c r="DJ284" s="85"/>
      <c r="DK284" s="85"/>
      <c r="DL284" s="85"/>
      <c r="DM284" s="85"/>
      <c r="DN284" s="85"/>
      <c r="DO284" s="85"/>
      <c r="DP284" s="85"/>
      <c r="DQ284" s="85"/>
      <c r="DR284" s="85"/>
      <c r="DS284" s="85"/>
      <c r="DT284" s="85"/>
      <c r="DU284" s="85"/>
      <c r="DV284" s="85"/>
      <c r="DW284" s="85"/>
      <c r="DX284" s="85"/>
      <c r="DY284" s="85"/>
      <c r="DZ284" s="85"/>
      <c r="EA284" s="85"/>
      <c r="EB284" s="85"/>
      <c r="EC284" s="85"/>
      <c r="ED284" s="85"/>
      <c r="EE284" s="85"/>
      <c r="EF284" s="85"/>
      <c r="EG284" s="85"/>
      <c r="EH284" s="85"/>
      <c r="EI284" s="85"/>
      <c r="EJ284" s="85"/>
      <c r="EK284" s="85"/>
      <c r="EL284" s="85"/>
      <c r="EM284" s="85"/>
      <c r="EN284" s="85"/>
      <c r="EO284" s="85"/>
      <c r="EP284" s="85"/>
      <c r="EQ284" s="85"/>
      <c r="ER284" s="85"/>
      <c r="ES284" s="85"/>
      <c r="ET284" s="85"/>
      <c r="EU284" s="85"/>
      <c r="EV284" s="85"/>
      <c r="EW284" s="85"/>
      <c r="EX284" s="85"/>
      <c r="EY284" s="85"/>
      <c r="EZ284" s="85"/>
      <c r="FA284" s="85"/>
      <c r="FB284" s="85"/>
      <c r="FC284" s="85"/>
    </row>
    <row r="285" spans="25:159" x14ac:dyDescent="0.2"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  <c r="BA285" s="85"/>
      <c r="BB285" s="85"/>
      <c r="BC285" s="85"/>
      <c r="BD285" s="85"/>
      <c r="BE285" s="85"/>
      <c r="BF285" s="85"/>
      <c r="BG285" s="85"/>
      <c r="BH285" s="85"/>
      <c r="BI285" s="85"/>
      <c r="BJ285" s="85"/>
      <c r="BK285" s="85"/>
      <c r="BL285" s="85"/>
      <c r="BM285" s="85"/>
      <c r="BN285" s="85"/>
      <c r="BO285" s="85"/>
      <c r="BP285" s="85"/>
      <c r="BQ285" s="85"/>
      <c r="BR285" s="85"/>
      <c r="BS285" s="85"/>
      <c r="BT285" s="85"/>
      <c r="BU285" s="85"/>
      <c r="BV285" s="85"/>
      <c r="BW285" s="85"/>
      <c r="BX285" s="85"/>
      <c r="BY285" s="85"/>
      <c r="BZ285" s="85"/>
      <c r="CA285" s="85"/>
      <c r="CB285" s="85"/>
      <c r="CC285" s="85"/>
      <c r="CD285" s="85"/>
      <c r="CE285" s="85"/>
      <c r="CF285" s="85"/>
      <c r="CG285" s="85"/>
      <c r="CH285" s="85"/>
      <c r="CI285" s="85"/>
      <c r="CJ285" s="85"/>
      <c r="CK285" s="85"/>
      <c r="CL285" s="85"/>
      <c r="CM285" s="85"/>
      <c r="CN285" s="85"/>
      <c r="CO285" s="85"/>
      <c r="CP285" s="85"/>
      <c r="CQ285" s="85"/>
      <c r="CR285" s="85"/>
      <c r="CS285" s="85"/>
      <c r="CT285" s="85"/>
      <c r="CU285" s="85"/>
      <c r="CV285" s="85"/>
      <c r="CW285" s="85"/>
      <c r="CX285" s="85"/>
      <c r="CY285" s="85"/>
      <c r="CZ285" s="85"/>
      <c r="DA285" s="85"/>
      <c r="DB285" s="85"/>
      <c r="DC285" s="85"/>
      <c r="DD285" s="85"/>
      <c r="DE285" s="85"/>
      <c r="DF285" s="85"/>
      <c r="DG285" s="85"/>
      <c r="DH285" s="85"/>
      <c r="DI285" s="85"/>
      <c r="DJ285" s="85"/>
      <c r="DK285" s="85"/>
      <c r="DL285" s="85"/>
      <c r="DM285" s="85"/>
      <c r="DN285" s="85"/>
      <c r="DO285" s="85"/>
      <c r="DP285" s="85"/>
      <c r="DQ285" s="85"/>
      <c r="DR285" s="85"/>
      <c r="DS285" s="85"/>
      <c r="DT285" s="85"/>
      <c r="DU285" s="85"/>
      <c r="DV285" s="85"/>
      <c r="DW285" s="85"/>
      <c r="DX285" s="85"/>
      <c r="DY285" s="85"/>
      <c r="DZ285" s="85"/>
      <c r="EA285" s="85"/>
      <c r="EB285" s="85"/>
      <c r="EC285" s="85"/>
      <c r="ED285" s="85"/>
      <c r="EE285" s="85"/>
      <c r="EF285" s="85"/>
      <c r="EG285" s="85"/>
      <c r="EH285" s="85"/>
      <c r="EI285" s="85"/>
      <c r="EJ285" s="85"/>
      <c r="EK285" s="85"/>
      <c r="EL285" s="85"/>
      <c r="EM285" s="85"/>
      <c r="EN285" s="85"/>
      <c r="EO285" s="85"/>
      <c r="EP285" s="85"/>
      <c r="EQ285" s="85"/>
      <c r="ER285" s="85"/>
      <c r="ES285" s="85"/>
      <c r="ET285" s="85"/>
      <c r="EU285" s="85"/>
      <c r="EV285" s="85"/>
      <c r="EW285" s="85"/>
      <c r="EX285" s="85"/>
      <c r="EY285" s="85"/>
      <c r="EZ285" s="85"/>
      <c r="FA285" s="85"/>
      <c r="FB285" s="85"/>
      <c r="FC285" s="85"/>
    </row>
    <row r="286" spans="25:159" x14ac:dyDescent="0.2"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  <c r="AN286" s="85"/>
      <c r="AO286" s="85"/>
      <c r="AP286" s="85"/>
      <c r="AQ286" s="85"/>
      <c r="AR286" s="85"/>
      <c r="AS286" s="85"/>
      <c r="AT286" s="85"/>
      <c r="AU286" s="85"/>
      <c r="AV286" s="85"/>
      <c r="AW286" s="85"/>
      <c r="AX286" s="85"/>
      <c r="AY286" s="85"/>
      <c r="AZ286" s="85"/>
      <c r="BA286" s="85"/>
      <c r="BB286" s="85"/>
      <c r="BC286" s="85"/>
      <c r="BD286" s="85"/>
      <c r="BE286" s="85"/>
      <c r="BF286" s="85"/>
      <c r="BG286" s="85"/>
      <c r="BH286" s="85"/>
      <c r="BI286" s="85"/>
      <c r="BJ286" s="85"/>
      <c r="BK286" s="85"/>
      <c r="BL286" s="85"/>
      <c r="BM286" s="85"/>
      <c r="BN286" s="85"/>
      <c r="BO286" s="85"/>
      <c r="BP286" s="85"/>
      <c r="BQ286" s="85"/>
      <c r="BR286" s="85"/>
      <c r="BS286" s="85"/>
      <c r="BT286" s="85"/>
      <c r="BU286" s="85"/>
      <c r="BV286" s="85"/>
      <c r="BW286" s="85"/>
      <c r="BX286" s="85"/>
      <c r="BY286" s="85"/>
      <c r="BZ286" s="85"/>
      <c r="CA286" s="85"/>
      <c r="CB286" s="85"/>
      <c r="CC286" s="85"/>
      <c r="CD286" s="85"/>
      <c r="CE286" s="85"/>
      <c r="CF286" s="85"/>
      <c r="CG286" s="85"/>
      <c r="CH286" s="85"/>
      <c r="CI286" s="85"/>
      <c r="CJ286" s="85"/>
      <c r="CK286" s="85"/>
      <c r="CL286" s="85"/>
      <c r="CM286" s="85"/>
      <c r="CN286" s="85"/>
      <c r="CO286" s="85"/>
      <c r="CP286" s="85"/>
      <c r="CQ286" s="85"/>
      <c r="CR286" s="85"/>
      <c r="CS286" s="85"/>
      <c r="CT286" s="85"/>
      <c r="CU286" s="85"/>
      <c r="CV286" s="85"/>
      <c r="CW286" s="85"/>
      <c r="CX286" s="85"/>
      <c r="CY286" s="85"/>
      <c r="CZ286" s="85"/>
      <c r="DA286" s="85"/>
      <c r="DB286" s="85"/>
      <c r="DC286" s="85"/>
      <c r="DD286" s="85"/>
      <c r="DE286" s="85"/>
      <c r="DF286" s="85"/>
      <c r="DG286" s="85"/>
      <c r="DH286" s="85"/>
      <c r="DI286" s="85"/>
      <c r="DJ286" s="85"/>
      <c r="DK286" s="85"/>
      <c r="DL286" s="85"/>
      <c r="DM286" s="85"/>
      <c r="DN286" s="85"/>
      <c r="DO286" s="85"/>
      <c r="DP286" s="85"/>
      <c r="DQ286" s="85"/>
      <c r="DR286" s="85"/>
      <c r="DS286" s="85"/>
      <c r="DT286" s="85"/>
      <c r="DU286" s="85"/>
      <c r="DV286" s="85"/>
      <c r="DW286" s="85"/>
      <c r="DX286" s="85"/>
      <c r="DY286" s="85"/>
      <c r="DZ286" s="85"/>
      <c r="EA286" s="85"/>
      <c r="EB286" s="85"/>
      <c r="EC286" s="85"/>
      <c r="ED286" s="85"/>
      <c r="EE286" s="85"/>
      <c r="EF286" s="85"/>
      <c r="EG286" s="85"/>
      <c r="EH286" s="85"/>
      <c r="EI286" s="85"/>
      <c r="EJ286" s="85"/>
      <c r="EK286" s="85"/>
      <c r="EL286" s="85"/>
      <c r="EM286" s="85"/>
      <c r="EN286" s="85"/>
      <c r="EO286" s="85"/>
      <c r="EP286" s="85"/>
      <c r="EQ286" s="85"/>
      <c r="ER286" s="85"/>
      <c r="ES286" s="85"/>
      <c r="ET286" s="85"/>
      <c r="EU286" s="85"/>
      <c r="EV286" s="85"/>
      <c r="EW286" s="85"/>
      <c r="EX286" s="85"/>
      <c r="EY286" s="85"/>
      <c r="EZ286" s="85"/>
      <c r="FA286" s="85"/>
      <c r="FB286" s="85"/>
      <c r="FC286" s="85"/>
    </row>
    <row r="287" spans="25:159" x14ac:dyDescent="0.2"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5"/>
      <c r="AJ287" s="85"/>
      <c r="AK287" s="85"/>
      <c r="AL287" s="85"/>
      <c r="AM287" s="85"/>
      <c r="AN287" s="85"/>
      <c r="AO287" s="85"/>
      <c r="AP287" s="85"/>
      <c r="AQ287" s="85"/>
      <c r="AR287" s="85"/>
      <c r="AS287" s="85"/>
      <c r="AT287" s="85"/>
      <c r="AU287" s="85"/>
      <c r="AV287" s="85"/>
      <c r="AW287" s="85"/>
      <c r="AX287" s="85"/>
      <c r="AY287" s="85"/>
      <c r="AZ287" s="85"/>
      <c r="BA287" s="85"/>
      <c r="BB287" s="85"/>
      <c r="BC287" s="85"/>
      <c r="BD287" s="85"/>
      <c r="BE287" s="85"/>
      <c r="BF287" s="85"/>
      <c r="BG287" s="85"/>
      <c r="BH287" s="85"/>
      <c r="BI287" s="85"/>
      <c r="BJ287" s="85"/>
      <c r="BK287" s="85"/>
      <c r="BL287" s="85"/>
      <c r="BM287" s="85"/>
      <c r="BN287" s="85"/>
      <c r="BO287" s="85"/>
      <c r="BP287" s="85"/>
      <c r="BQ287" s="85"/>
      <c r="BR287" s="85"/>
      <c r="BS287" s="85"/>
      <c r="BT287" s="85"/>
      <c r="BU287" s="85"/>
      <c r="BV287" s="85"/>
      <c r="BW287" s="85"/>
      <c r="BX287" s="85"/>
      <c r="BY287" s="85"/>
      <c r="BZ287" s="85"/>
      <c r="CA287" s="85"/>
      <c r="CB287" s="85"/>
      <c r="CC287" s="85"/>
      <c r="CD287" s="85"/>
      <c r="CE287" s="85"/>
      <c r="CF287" s="85"/>
      <c r="CG287" s="85"/>
      <c r="CH287" s="85"/>
      <c r="CI287" s="85"/>
      <c r="CJ287" s="85"/>
      <c r="CK287" s="85"/>
      <c r="CL287" s="85"/>
      <c r="CM287" s="85"/>
      <c r="CN287" s="85"/>
      <c r="CO287" s="85"/>
      <c r="CP287" s="85"/>
      <c r="CQ287" s="85"/>
      <c r="CR287" s="85"/>
      <c r="CS287" s="85"/>
      <c r="CT287" s="85"/>
      <c r="CU287" s="85"/>
      <c r="CV287" s="85"/>
      <c r="CW287" s="85"/>
      <c r="CX287" s="85"/>
      <c r="CY287" s="85"/>
      <c r="CZ287" s="85"/>
      <c r="DA287" s="85"/>
      <c r="DB287" s="85"/>
      <c r="DC287" s="85"/>
      <c r="DD287" s="85"/>
      <c r="DE287" s="85"/>
      <c r="DF287" s="85"/>
      <c r="DG287" s="85"/>
      <c r="DH287" s="85"/>
      <c r="DI287" s="85"/>
      <c r="DJ287" s="85"/>
      <c r="DK287" s="85"/>
      <c r="DL287" s="85"/>
      <c r="DM287" s="85"/>
      <c r="DN287" s="85"/>
      <c r="DO287" s="85"/>
      <c r="DP287" s="85"/>
      <c r="DQ287" s="85"/>
      <c r="DR287" s="85"/>
      <c r="DS287" s="85"/>
      <c r="DT287" s="85"/>
      <c r="DU287" s="85"/>
      <c r="DV287" s="85"/>
      <c r="DW287" s="85"/>
      <c r="DX287" s="85"/>
      <c r="DY287" s="85"/>
      <c r="DZ287" s="85"/>
      <c r="EA287" s="85"/>
      <c r="EB287" s="85"/>
      <c r="EC287" s="85"/>
      <c r="ED287" s="85"/>
      <c r="EE287" s="85"/>
      <c r="EF287" s="85"/>
      <c r="EG287" s="85"/>
      <c r="EH287" s="85"/>
      <c r="EI287" s="85"/>
      <c r="EJ287" s="85"/>
      <c r="EK287" s="85"/>
      <c r="EL287" s="85"/>
      <c r="EM287" s="85"/>
      <c r="EN287" s="85"/>
      <c r="EO287" s="85"/>
      <c r="EP287" s="85"/>
      <c r="EQ287" s="85"/>
      <c r="ER287" s="85"/>
      <c r="ES287" s="85"/>
      <c r="ET287" s="85"/>
      <c r="EU287" s="85"/>
      <c r="EV287" s="85"/>
      <c r="EW287" s="85"/>
      <c r="EX287" s="85"/>
      <c r="EY287" s="85"/>
      <c r="EZ287" s="85"/>
      <c r="FA287" s="85"/>
      <c r="FB287" s="85"/>
      <c r="FC287" s="85"/>
    </row>
    <row r="288" spans="25:159" x14ac:dyDescent="0.2"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  <c r="AN288" s="85"/>
      <c r="AO288" s="85"/>
      <c r="AP288" s="85"/>
      <c r="AQ288" s="85"/>
      <c r="AR288" s="85"/>
      <c r="AS288" s="85"/>
      <c r="AT288" s="85"/>
      <c r="AU288" s="85"/>
      <c r="AV288" s="85"/>
      <c r="AW288" s="85"/>
      <c r="AX288" s="85"/>
      <c r="AY288" s="85"/>
      <c r="AZ288" s="85"/>
      <c r="BA288" s="85"/>
      <c r="BB288" s="85"/>
      <c r="BC288" s="85"/>
      <c r="BD288" s="85"/>
      <c r="BE288" s="85"/>
      <c r="BF288" s="85"/>
      <c r="BG288" s="85"/>
      <c r="BH288" s="85"/>
      <c r="BI288" s="85"/>
      <c r="BJ288" s="85"/>
      <c r="BK288" s="85"/>
      <c r="BL288" s="85"/>
      <c r="BM288" s="85"/>
      <c r="BN288" s="85"/>
      <c r="BO288" s="85"/>
      <c r="BP288" s="85"/>
      <c r="BQ288" s="85"/>
      <c r="BR288" s="85"/>
      <c r="BS288" s="85"/>
      <c r="BT288" s="85"/>
      <c r="BU288" s="85"/>
      <c r="BV288" s="85"/>
      <c r="BW288" s="85"/>
      <c r="BX288" s="85"/>
      <c r="BY288" s="85"/>
      <c r="BZ288" s="85"/>
      <c r="CA288" s="85"/>
      <c r="CB288" s="85"/>
      <c r="CC288" s="85"/>
      <c r="CD288" s="85"/>
      <c r="CE288" s="85"/>
      <c r="CF288" s="85"/>
      <c r="CG288" s="85"/>
      <c r="CH288" s="85"/>
      <c r="CI288" s="85"/>
      <c r="CJ288" s="85"/>
      <c r="CK288" s="85"/>
      <c r="CL288" s="85"/>
      <c r="CM288" s="85"/>
      <c r="CN288" s="85"/>
      <c r="CO288" s="85"/>
      <c r="CP288" s="85"/>
      <c r="CQ288" s="85"/>
      <c r="CR288" s="85"/>
      <c r="CS288" s="85"/>
      <c r="CT288" s="85"/>
      <c r="CU288" s="85"/>
      <c r="CV288" s="85"/>
      <c r="CW288" s="85"/>
      <c r="CX288" s="85"/>
      <c r="CY288" s="85"/>
      <c r="CZ288" s="85"/>
      <c r="DA288" s="85"/>
      <c r="DB288" s="85"/>
      <c r="DC288" s="85"/>
      <c r="DD288" s="85"/>
      <c r="DE288" s="85"/>
      <c r="DF288" s="85"/>
      <c r="DG288" s="85"/>
      <c r="DH288" s="85"/>
      <c r="DI288" s="85"/>
      <c r="DJ288" s="85"/>
      <c r="DK288" s="85"/>
      <c r="DL288" s="85"/>
      <c r="DM288" s="85"/>
      <c r="DN288" s="85"/>
      <c r="DO288" s="85"/>
      <c r="DP288" s="85"/>
      <c r="DQ288" s="85"/>
      <c r="DR288" s="85"/>
      <c r="DS288" s="85"/>
      <c r="DT288" s="85"/>
      <c r="DU288" s="85"/>
      <c r="DV288" s="85"/>
      <c r="DW288" s="85"/>
      <c r="DX288" s="85"/>
      <c r="DY288" s="85"/>
      <c r="DZ288" s="85"/>
      <c r="EA288" s="85"/>
      <c r="EB288" s="85"/>
      <c r="EC288" s="85"/>
      <c r="ED288" s="85"/>
      <c r="EE288" s="85"/>
      <c r="EF288" s="85"/>
      <c r="EG288" s="85"/>
      <c r="EH288" s="85"/>
      <c r="EI288" s="85"/>
      <c r="EJ288" s="85"/>
      <c r="EK288" s="85"/>
      <c r="EL288" s="85"/>
      <c r="EM288" s="85"/>
      <c r="EN288" s="85"/>
      <c r="EO288" s="85"/>
      <c r="EP288" s="85"/>
      <c r="EQ288" s="85"/>
      <c r="ER288" s="85"/>
      <c r="ES288" s="85"/>
      <c r="ET288" s="85"/>
      <c r="EU288" s="85"/>
      <c r="EV288" s="85"/>
      <c r="EW288" s="85"/>
      <c r="EX288" s="85"/>
      <c r="EY288" s="85"/>
      <c r="EZ288" s="85"/>
      <c r="FA288" s="85"/>
      <c r="FB288" s="85"/>
      <c r="FC288" s="85"/>
    </row>
    <row r="289" spans="25:159" x14ac:dyDescent="0.2"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  <c r="BA289" s="85"/>
      <c r="BB289" s="85"/>
      <c r="BC289" s="85"/>
      <c r="BD289" s="85"/>
      <c r="BE289" s="85"/>
      <c r="BF289" s="85"/>
      <c r="BG289" s="85"/>
      <c r="BH289" s="85"/>
      <c r="BI289" s="85"/>
      <c r="BJ289" s="85"/>
      <c r="BK289" s="85"/>
      <c r="BL289" s="85"/>
      <c r="BM289" s="85"/>
      <c r="BN289" s="85"/>
      <c r="BO289" s="85"/>
      <c r="BP289" s="85"/>
      <c r="BQ289" s="85"/>
      <c r="BR289" s="85"/>
      <c r="BS289" s="85"/>
      <c r="BT289" s="85"/>
      <c r="BU289" s="85"/>
      <c r="BV289" s="85"/>
      <c r="BW289" s="85"/>
      <c r="BX289" s="85"/>
      <c r="BY289" s="85"/>
      <c r="BZ289" s="85"/>
      <c r="CA289" s="85"/>
      <c r="CB289" s="85"/>
      <c r="CC289" s="85"/>
      <c r="CD289" s="85"/>
      <c r="CE289" s="85"/>
      <c r="CF289" s="85"/>
      <c r="CG289" s="85"/>
      <c r="CH289" s="85"/>
      <c r="CI289" s="85"/>
      <c r="CJ289" s="85"/>
      <c r="CK289" s="85"/>
      <c r="CL289" s="85"/>
      <c r="CM289" s="85"/>
      <c r="CN289" s="85"/>
      <c r="CO289" s="85"/>
      <c r="CP289" s="85"/>
      <c r="CQ289" s="85"/>
      <c r="CR289" s="85"/>
      <c r="CS289" s="85"/>
      <c r="CT289" s="85"/>
      <c r="CU289" s="85"/>
      <c r="CV289" s="85"/>
      <c r="CW289" s="85"/>
      <c r="CX289" s="85"/>
      <c r="CY289" s="85"/>
      <c r="CZ289" s="85"/>
      <c r="DA289" s="85"/>
      <c r="DB289" s="85"/>
      <c r="DC289" s="85"/>
      <c r="DD289" s="85"/>
      <c r="DE289" s="85"/>
      <c r="DF289" s="85"/>
      <c r="DG289" s="85"/>
      <c r="DH289" s="85"/>
      <c r="DI289" s="85"/>
      <c r="DJ289" s="85"/>
      <c r="DK289" s="85"/>
      <c r="DL289" s="85"/>
      <c r="DM289" s="85"/>
      <c r="DN289" s="85"/>
      <c r="DO289" s="85"/>
      <c r="DP289" s="85"/>
      <c r="DQ289" s="85"/>
      <c r="DR289" s="85"/>
      <c r="DS289" s="85"/>
      <c r="DT289" s="85"/>
      <c r="DU289" s="85"/>
      <c r="DV289" s="85"/>
      <c r="DW289" s="85"/>
      <c r="DX289" s="85"/>
      <c r="DY289" s="85"/>
      <c r="DZ289" s="85"/>
      <c r="EA289" s="85"/>
      <c r="EB289" s="85"/>
      <c r="EC289" s="85"/>
      <c r="ED289" s="85"/>
      <c r="EE289" s="85"/>
      <c r="EF289" s="85"/>
      <c r="EG289" s="85"/>
      <c r="EH289" s="85"/>
      <c r="EI289" s="85"/>
      <c r="EJ289" s="85"/>
      <c r="EK289" s="85"/>
      <c r="EL289" s="85"/>
      <c r="EM289" s="85"/>
      <c r="EN289" s="85"/>
      <c r="EO289" s="85"/>
      <c r="EP289" s="85"/>
      <c r="EQ289" s="85"/>
      <c r="ER289" s="85"/>
      <c r="ES289" s="85"/>
      <c r="ET289" s="85"/>
      <c r="EU289" s="85"/>
      <c r="EV289" s="85"/>
      <c r="EW289" s="85"/>
      <c r="EX289" s="85"/>
      <c r="EY289" s="85"/>
      <c r="EZ289" s="85"/>
      <c r="FA289" s="85"/>
      <c r="FB289" s="85"/>
      <c r="FC289" s="85"/>
    </row>
    <row r="290" spans="25:159" x14ac:dyDescent="0.2"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  <c r="BA290" s="85"/>
      <c r="BB290" s="85"/>
      <c r="BC290" s="85"/>
      <c r="BD290" s="85"/>
      <c r="BE290" s="85"/>
      <c r="BF290" s="85"/>
      <c r="BG290" s="85"/>
      <c r="BH290" s="85"/>
      <c r="BI290" s="85"/>
      <c r="BJ290" s="85"/>
      <c r="BK290" s="85"/>
      <c r="BL290" s="85"/>
      <c r="BM290" s="85"/>
      <c r="BN290" s="85"/>
      <c r="BO290" s="85"/>
      <c r="BP290" s="85"/>
      <c r="BQ290" s="85"/>
      <c r="BR290" s="85"/>
      <c r="BS290" s="85"/>
      <c r="BT290" s="85"/>
      <c r="BU290" s="85"/>
      <c r="BV290" s="85"/>
      <c r="BW290" s="85"/>
      <c r="BX290" s="85"/>
      <c r="BY290" s="85"/>
      <c r="BZ290" s="85"/>
      <c r="CA290" s="85"/>
      <c r="CB290" s="85"/>
      <c r="CC290" s="85"/>
      <c r="CD290" s="85"/>
      <c r="CE290" s="85"/>
      <c r="CF290" s="85"/>
      <c r="CG290" s="85"/>
      <c r="CH290" s="85"/>
      <c r="CI290" s="85"/>
      <c r="CJ290" s="85"/>
      <c r="CK290" s="85"/>
      <c r="CL290" s="85"/>
      <c r="CM290" s="85"/>
      <c r="CN290" s="85"/>
      <c r="CO290" s="85"/>
      <c r="CP290" s="85"/>
      <c r="CQ290" s="85"/>
      <c r="CR290" s="85"/>
      <c r="CS290" s="85"/>
      <c r="CT290" s="85"/>
      <c r="CU290" s="85"/>
      <c r="CV290" s="85"/>
      <c r="CW290" s="85"/>
      <c r="CX290" s="85"/>
      <c r="CY290" s="85"/>
      <c r="CZ290" s="85"/>
      <c r="DA290" s="85"/>
      <c r="DB290" s="85"/>
      <c r="DC290" s="85"/>
      <c r="DD290" s="85"/>
      <c r="DE290" s="85"/>
      <c r="DF290" s="85"/>
      <c r="DG290" s="85"/>
      <c r="DH290" s="85"/>
      <c r="DI290" s="85"/>
      <c r="DJ290" s="85"/>
      <c r="DK290" s="85"/>
      <c r="DL290" s="85"/>
      <c r="DM290" s="85"/>
      <c r="DN290" s="85"/>
      <c r="DO290" s="85"/>
      <c r="DP290" s="85"/>
      <c r="DQ290" s="85"/>
      <c r="DR290" s="85"/>
      <c r="DS290" s="85"/>
      <c r="DT290" s="85"/>
      <c r="DU290" s="85"/>
      <c r="DV290" s="85"/>
      <c r="DW290" s="85"/>
      <c r="DX290" s="85"/>
      <c r="DY290" s="85"/>
      <c r="DZ290" s="85"/>
      <c r="EA290" s="85"/>
      <c r="EB290" s="85"/>
      <c r="EC290" s="85"/>
      <c r="ED290" s="85"/>
      <c r="EE290" s="85"/>
      <c r="EF290" s="85"/>
      <c r="EG290" s="85"/>
      <c r="EH290" s="85"/>
      <c r="EI290" s="85"/>
      <c r="EJ290" s="85"/>
      <c r="EK290" s="85"/>
      <c r="EL290" s="85"/>
      <c r="EM290" s="85"/>
      <c r="EN290" s="85"/>
      <c r="EO290" s="85"/>
      <c r="EP290" s="85"/>
      <c r="EQ290" s="85"/>
      <c r="ER290" s="85"/>
      <c r="ES290" s="85"/>
      <c r="ET290" s="85"/>
      <c r="EU290" s="85"/>
      <c r="EV290" s="85"/>
      <c r="EW290" s="85"/>
      <c r="EX290" s="85"/>
      <c r="EY290" s="85"/>
      <c r="EZ290" s="85"/>
      <c r="FA290" s="85"/>
      <c r="FB290" s="85"/>
      <c r="FC290" s="85"/>
    </row>
    <row r="291" spans="25:159" x14ac:dyDescent="0.2"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  <c r="AV291" s="85"/>
      <c r="AW291" s="85"/>
      <c r="AX291" s="85"/>
      <c r="AY291" s="85"/>
      <c r="AZ291" s="85"/>
      <c r="BA291" s="85"/>
      <c r="BB291" s="85"/>
      <c r="BC291" s="85"/>
      <c r="BD291" s="85"/>
      <c r="BE291" s="85"/>
      <c r="BF291" s="85"/>
      <c r="BG291" s="85"/>
      <c r="BH291" s="85"/>
      <c r="BI291" s="85"/>
      <c r="BJ291" s="85"/>
      <c r="BK291" s="85"/>
      <c r="BL291" s="85"/>
      <c r="BM291" s="85"/>
      <c r="BN291" s="85"/>
      <c r="BO291" s="85"/>
      <c r="BP291" s="85"/>
      <c r="BQ291" s="85"/>
      <c r="BR291" s="85"/>
      <c r="BS291" s="85"/>
      <c r="BT291" s="85"/>
      <c r="BU291" s="85"/>
      <c r="BV291" s="85"/>
      <c r="BW291" s="85"/>
      <c r="BX291" s="85"/>
      <c r="BY291" s="85"/>
      <c r="BZ291" s="85"/>
      <c r="CA291" s="85"/>
      <c r="CB291" s="85"/>
      <c r="CC291" s="85"/>
      <c r="CD291" s="85"/>
      <c r="CE291" s="85"/>
      <c r="CF291" s="85"/>
      <c r="CG291" s="85"/>
      <c r="CH291" s="85"/>
      <c r="CI291" s="85"/>
      <c r="CJ291" s="85"/>
      <c r="CK291" s="85"/>
      <c r="CL291" s="85"/>
      <c r="CM291" s="85"/>
      <c r="CN291" s="85"/>
      <c r="CO291" s="85"/>
      <c r="CP291" s="85"/>
      <c r="CQ291" s="85"/>
      <c r="CR291" s="85"/>
      <c r="CS291" s="85"/>
      <c r="CT291" s="85"/>
      <c r="CU291" s="85"/>
      <c r="CV291" s="85"/>
      <c r="CW291" s="85"/>
      <c r="CX291" s="85"/>
      <c r="CY291" s="85"/>
      <c r="CZ291" s="85"/>
      <c r="DA291" s="85"/>
      <c r="DB291" s="85"/>
      <c r="DC291" s="85"/>
      <c r="DD291" s="85"/>
      <c r="DE291" s="85"/>
      <c r="DF291" s="85"/>
      <c r="DG291" s="85"/>
      <c r="DH291" s="85"/>
      <c r="DI291" s="85"/>
      <c r="DJ291" s="85"/>
      <c r="DK291" s="85"/>
      <c r="DL291" s="85"/>
      <c r="DM291" s="85"/>
      <c r="DN291" s="85"/>
      <c r="DO291" s="85"/>
      <c r="DP291" s="85"/>
      <c r="DQ291" s="85"/>
      <c r="DR291" s="85"/>
      <c r="DS291" s="85"/>
      <c r="DT291" s="85"/>
      <c r="DU291" s="85"/>
      <c r="DV291" s="85"/>
      <c r="DW291" s="85"/>
      <c r="DX291" s="85"/>
      <c r="DY291" s="85"/>
      <c r="DZ291" s="85"/>
      <c r="EA291" s="85"/>
      <c r="EB291" s="85"/>
      <c r="EC291" s="85"/>
      <c r="ED291" s="85"/>
      <c r="EE291" s="85"/>
      <c r="EF291" s="85"/>
      <c r="EG291" s="85"/>
      <c r="EH291" s="85"/>
      <c r="EI291" s="85"/>
      <c r="EJ291" s="85"/>
      <c r="EK291" s="85"/>
      <c r="EL291" s="85"/>
      <c r="EM291" s="85"/>
      <c r="EN291" s="85"/>
      <c r="EO291" s="85"/>
      <c r="EP291" s="85"/>
      <c r="EQ291" s="85"/>
      <c r="ER291" s="85"/>
      <c r="ES291" s="85"/>
      <c r="ET291" s="85"/>
      <c r="EU291" s="85"/>
      <c r="EV291" s="85"/>
      <c r="EW291" s="85"/>
      <c r="EX291" s="85"/>
      <c r="EY291" s="85"/>
      <c r="EZ291" s="85"/>
      <c r="FA291" s="85"/>
      <c r="FB291" s="85"/>
      <c r="FC291" s="85"/>
    </row>
    <row r="292" spans="25:159" x14ac:dyDescent="0.2"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85"/>
      <c r="AY292" s="85"/>
      <c r="AZ292" s="85"/>
      <c r="BA292" s="85"/>
      <c r="BB292" s="85"/>
      <c r="BC292" s="85"/>
      <c r="BD292" s="85"/>
      <c r="BE292" s="85"/>
      <c r="BF292" s="85"/>
      <c r="BG292" s="85"/>
      <c r="BH292" s="85"/>
      <c r="BI292" s="85"/>
      <c r="BJ292" s="85"/>
      <c r="BK292" s="85"/>
      <c r="BL292" s="85"/>
      <c r="BM292" s="85"/>
      <c r="BN292" s="85"/>
      <c r="BO292" s="85"/>
      <c r="BP292" s="85"/>
      <c r="BQ292" s="85"/>
      <c r="BR292" s="85"/>
      <c r="BS292" s="85"/>
      <c r="BT292" s="85"/>
      <c r="BU292" s="85"/>
      <c r="BV292" s="85"/>
      <c r="BW292" s="85"/>
      <c r="BX292" s="85"/>
      <c r="BY292" s="85"/>
      <c r="BZ292" s="85"/>
      <c r="CA292" s="85"/>
      <c r="CB292" s="85"/>
      <c r="CC292" s="85"/>
      <c r="CD292" s="85"/>
      <c r="CE292" s="85"/>
      <c r="CF292" s="85"/>
      <c r="CG292" s="85"/>
      <c r="CH292" s="85"/>
      <c r="CI292" s="85"/>
      <c r="CJ292" s="85"/>
      <c r="CK292" s="85"/>
      <c r="CL292" s="85"/>
      <c r="CM292" s="85"/>
      <c r="CN292" s="85"/>
      <c r="CO292" s="85"/>
      <c r="CP292" s="85"/>
      <c r="CQ292" s="85"/>
      <c r="CR292" s="85"/>
      <c r="CS292" s="85"/>
      <c r="CT292" s="85"/>
      <c r="CU292" s="85"/>
      <c r="CV292" s="85"/>
      <c r="CW292" s="85"/>
      <c r="CX292" s="85"/>
      <c r="CY292" s="85"/>
      <c r="CZ292" s="85"/>
      <c r="DA292" s="85"/>
      <c r="DB292" s="85"/>
      <c r="DC292" s="85"/>
      <c r="DD292" s="85"/>
      <c r="DE292" s="85"/>
      <c r="DF292" s="85"/>
      <c r="DG292" s="85"/>
      <c r="DH292" s="85"/>
      <c r="DI292" s="85"/>
      <c r="DJ292" s="85"/>
      <c r="DK292" s="85"/>
      <c r="DL292" s="85"/>
      <c r="DM292" s="85"/>
      <c r="DN292" s="85"/>
      <c r="DO292" s="85"/>
      <c r="DP292" s="85"/>
      <c r="DQ292" s="85"/>
      <c r="DR292" s="85"/>
      <c r="DS292" s="85"/>
      <c r="DT292" s="85"/>
      <c r="DU292" s="85"/>
      <c r="DV292" s="85"/>
      <c r="DW292" s="85"/>
      <c r="DX292" s="85"/>
      <c r="DY292" s="85"/>
      <c r="DZ292" s="85"/>
      <c r="EA292" s="85"/>
      <c r="EB292" s="85"/>
      <c r="EC292" s="85"/>
      <c r="ED292" s="85"/>
      <c r="EE292" s="85"/>
      <c r="EF292" s="85"/>
      <c r="EG292" s="85"/>
      <c r="EH292" s="85"/>
      <c r="EI292" s="85"/>
      <c r="EJ292" s="85"/>
      <c r="EK292" s="85"/>
      <c r="EL292" s="85"/>
      <c r="EM292" s="85"/>
      <c r="EN292" s="85"/>
      <c r="EO292" s="85"/>
      <c r="EP292" s="85"/>
      <c r="EQ292" s="85"/>
      <c r="ER292" s="85"/>
      <c r="ES292" s="85"/>
      <c r="ET292" s="85"/>
      <c r="EU292" s="85"/>
      <c r="EV292" s="85"/>
      <c r="EW292" s="85"/>
      <c r="EX292" s="85"/>
      <c r="EY292" s="85"/>
      <c r="EZ292" s="85"/>
      <c r="FA292" s="85"/>
      <c r="FB292" s="85"/>
      <c r="FC292" s="85"/>
    </row>
    <row r="293" spans="25:159" x14ac:dyDescent="0.2"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  <c r="AV293" s="85"/>
      <c r="AW293" s="85"/>
      <c r="AX293" s="85"/>
      <c r="AY293" s="85"/>
      <c r="AZ293" s="85"/>
      <c r="BA293" s="85"/>
      <c r="BB293" s="85"/>
      <c r="BC293" s="85"/>
      <c r="BD293" s="85"/>
      <c r="BE293" s="85"/>
      <c r="BF293" s="85"/>
      <c r="BG293" s="85"/>
      <c r="BH293" s="85"/>
      <c r="BI293" s="85"/>
      <c r="BJ293" s="85"/>
      <c r="BK293" s="85"/>
      <c r="BL293" s="85"/>
      <c r="BM293" s="85"/>
      <c r="BN293" s="85"/>
      <c r="BO293" s="85"/>
      <c r="BP293" s="85"/>
      <c r="BQ293" s="85"/>
      <c r="BR293" s="85"/>
      <c r="BS293" s="85"/>
      <c r="BT293" s="85"/>
      <c r="BU293" s="85"/>
      <c r="BV293" s="85"/>
      <c r="BW293" s="85"/>
      <c r="BX293" s="85"/>
      <c r="BY293" s="85"/>
      <c r="BZ293" s="85"/>
      <c r="CA293" s="85"/>
      <c r="CB293" s="85"/>
      <c r="CC293" s="85"/>
      <c r="CD293" s="85"/>
      <c r="CE293" s="85"/>
      <c r="CF293" s="85"/>
      <c r="CG293" s="85"/>
      <c r="CH293" s="85"/>
      <c r="CI293" s="85"/>
      <c r="CJ293" s="85"/>
      <c r="CK293" s="85"/>
      <c r="CL293" s="85"/>
      <c r="CM293" s="85"/>
      <c r="CN293" s="85"/>
      <c r="CO293" s="85"/>
      <c r="CP293" s="85"/>
      <c r="CQ293" s="85"/>
      <c r="CR293" s="85"/>
      <c r="CS293" s="85"/>
      <c r="CT293" s="85"/>
      <c r="CU293" s="85"/>
      <c r="CV293" s="85"/>
      <c r="CW293" s="85"/>
      <c r="CX293" s="85"/>
      <c r="CY293" s="85"/>
      <c r="CZ293" s="85"/>
      <c r="DA293" s="85"/>
      <c r="DB293" s="85"/>
      <c r="DC293" s="85"/>
      <c r="DD293" s="85"/>
      <c r="DE293" s="85"/>
      <c r="DF293" s="85"/>
      <c r="DG293" s="85"/>
      <c r="DH293" s="85"/>
      <c r="DI293" s="85"/>
      <c r="DJ293" s="85"/>
      <c r="DK293" s="85"/>
      <c r="DL293" s="85"/>
      <c r="DM293" s="85"/>
      <c r="DN293" s="85"/>
      <c r="DO293" s="85"/>
      <c r="DP293" s="85"/>
      <c r="DQ293" s="85"/>
      <c r="DR293" s="85"/>
      <c r="DS293" s="85"/>
      <c r="DT293" s="85"/>
      <c r="DU293" s="85"/>
      <c r="DV293" s="85"/>
      <c r="DW293" s="85"/>
      <c r="DX293" s="85"/>
      <c r="DY293" s="85"/>
      <c r="DZ293" s="85"/>
      <c r="EA293" s="85"/>
      <c r="EB293" s="85"/>
      <c r="EC293" s="85"/>
      <c r="ED293" s="85"/>
      <c r="EE293" s="85"/>
      <c r="EF293" s="85"/>
      <c r="EG293" s="85"/>
      <c r="EH293" s="85"/>
      <c r="EI293" s="85"/>
      <c r="EJ293" s="85"/>
      <c r="EK293" s="85"/>
      <c r="EL293" s="85"/>
      <c r="EM293" s="85"/>
      <c r="EN293" s="85"/>
      <c r="EO293" s="85"/>
      <c r="EP293" s="85"/>
      <c r="EQ293" s="85"/>
      <c r="ER293" s="85"/>
      <c r="ES293" s="85"/>
      <c r="ET293" s="85"/>
      <c r="EU293" s="85"/>
      <c r="EV293" s="85"/>
      <c r="EW293" s="85"/>
      <c r="EX293" s="85"/>
      <c r="EY293" s="85"/>
      <c r="EZ293" s="85"/>
      <c r="FA293" s="85"/>
      <c r="FB293" s="85"/>
      <c r="FC293" s="85"/>
    </row>
    <row r="294" spans="25:159" x14ac:dyDescent="0.2"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5"/>
      <c r="AS294" s="85"/>
      <c r="AT294" s="85"/>
      <c r="AU294" s="85"/>
      <c r="AV294" s="85"/>
      <c r="AW294" s="85"/>
      <c r="AX294" s="85"/>
      <c r="AY294" s="85"/>
      <c r="AZ294" s="85"/>
      <c r="BA294" s="85"/>
      <c r="BB294" s="85"/>
      <c r="BC294" s="85"/>
      <c r="BD294" s="85"/>
      <c r="BE294" s="85"/>
      <c r="BF294" s="85"/>
      <c r="BG294" s="85"/>
      <c r="BH294" s="85"/>
      <c r="BI294" s="85"/>
      <c r="BJ294" s="85"/>
      <c r="BK294" s="85"/>
      <c r="BL294" s="85"/>
      <c r="BM294" s="85"/>
      <c r="BN294" s="85"/>
      <c r="BO294" s="85"/>
      <c r="BP294" s="85"/>
      <c r="BQ294" s="85"/>
      <c r="BR294" s="85"/>
      <c r="BS294" s="85"/>
      <c r="BT294" s="85"/>
      <c r="BU294" s="85"/>
      <c r="BV294" s="85"/>
      <c r="BW294" s="85"/>
      <c r="BX294" s="85"/>
      <c r="BY294" s="85"/>
      <c r="BZ294" s="85"/>
      <c r="CA294" s="85"/>
      <c r="CB294" s="85"/>
      <c r="CC294" s="85"/>
      <c r="CD294" s="85"/>
      <c r="CE294" s="85"/>
      <c r="CF294" s="85"/>
      <c r="CG294" s="85"/>
      <c r="CH294" s="85"/>
      <c r="CI294" s="85"/>
      <c r="CJ294" s="85"/>
      <c r="CK294" s="85"/>
      <c r="CL294" s="85"/>
      <c r="CM294" s="85"/>
      <c r="CN294" s="85"/>
      <c r="CO294" s="85"/>
      <c r="CP294" s="85"/>
      <c r="CQ294" s="85"/>
      <c r="CR294" s="85"/>
      <c r="CS294" s="85"/>
      <c r="CT294" s="85"/>
      <c r="CU294" s="85"/>
      <c r="CV294" s="85"/>
      <c r="CW294" s="85"/>
      <c r="CX294" s="85"/>
      <c r="CY294" s="85"/>
      <c r="CZ294" s="85"/>
      <c r="DA294" s="85"/>
      <c r="DB294" s="85"/>
      <c r="DC294" s="85"/>
      <c r="DD294" s="85"/>
      <c r="DE294" s="85"/>
      <c r="DF294" s="85"/>
      <c r="DG294" s="85"/>
      <c r="DH294" s="85"/>
      <c r="DI294" s="85"/>
      <c r="DJ294" s="85"/>
      <c r="DK294" s="85"/>
      <c r="DL294" s="85"/>
      <c r="DM294" s="85"/>
      <c r="DN294" s="85"/>
      <c r="DO294" s="85"/>
      <c r="DP294" s="85"/>
      <c r="DQ294" s="85"/>
      <c r="DR294" s="85"/>
      <c r="DS294" s="85"/>
      <c r="DT294" s="85"/>
      <c r="DU294" s="85"/>
      <c r="DV294" s="85"/>
      <c r="DW294" s="85"/>
      <c r="DX294" s="85"/>
      <c r="DY294" s="85"/>
      <c r="DZ294" s="85"/>
      <c r="EA294" s="85"/>
      <c r="EB294" s="85"/>
      <c r="EC294" s="85"/>
      <c r="ED294" s="85"/>
      <c r="EE294" s="85"/>
      <c r="EF294" s="85"/>
      <c r="EG294" s="85"/>
      <c r="EH294" s="85"/>
      <c r="EI294" s="85"/>
      <c r="EJ294" s="85"/>
      <c r="EK294" s="85"/>
      <c r="EL294" s="85"/>
      <c r="EM294" s="85"/>
      <c r="EN294" s="85"/>
      <c r="EO294" s="85"/>
      <c r="EP294" s="85"/>
      <c r="EQ294" s="85"/>
      <c r="ER294" s="85"/>
      <c r="ES294" s="85"/>
      <c r="ET294" s="85"/>
      <c r="EU294" s="85"/>
      <c r="EV294" s="85"/>
      <c r="EW294" s="85"/>
      <c r="EX294" s="85"/>
      <c r="EY294" s="85"/>
      <c r="EZ294" s="85"/>
      <c r="FA294" s="85"/>
      <c r="FB294" s="85"/>
      <c r="FC294" s="85"/>
    </row>
    <row r="295" spans="25:159" x14ac:dyDescent="0.2"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  <c r="AV295" s="85"/>
      <c r="AW295" s="85"/>
      <c r="AX295" s="85"/>
      <c r="AY295" s="85"/>
      <c r="AZ295" s="85"/>
      <c r="BA295" s="85"/>
      <c r="BB295" s="85"/>
      <c r="BC295" s="85"/>
      <c r="BD295" s="85"/>
      <c r="BE295" s="85"/>
      <c r="BF295" s="85"/>
      <c r="BG295" s="85"/>
      <c r="BH295" s="85"/>
      <c r="BI295" s="85"/>
      <c r="BJ295" s="85"/>
      <c r="BK295" s="85"/>
      <c r="BL295" s="85"/>
      <c r="BM295" s="85"/>
      <c r="BN295" s="85"/>
      <c r="BO295" s="85"/>
      <c r="BP295" s="85"/>
      <c r="BQ295" s="85"/>
      <c r="BR295" s="85"/>
      <c r="BS295" s="85"/>
      <c r="BT295" s="85"/>
      <c r="BU295" s="85"/>
      <c r="BV295" s="85"/>
      <c r="BW295" s="85"/>
      <c r="BX295" s="85"/>
      <c r="BY295" s="85"/>
      <c r="BZ295" s="85"/>
      <c r="CA295" s="85"/>
      <c r="CB295" s="85"/>
      <c r="CC295" s="85"/>
      <c r="CD295" s="85"/>
      <c r="CE295" s="85"/>
      <c r="CF295" s="85"/>
      <c r="CG295" s="85"/>
      <c r="CH295" s="85"/>
      <c r="CI295" s="85"/>
      <c r="CJ295" s="85"/>
      <c r="CK295" s="85"/>
      <c r="CL295" s="85"/>
      <c r="CM295" s="85"/>
      <c r="CN295" s="85"/>
      <c r="CO295" s="85"/>
      <c r="CP295" s="85"/>
      <c r="CQ295" s="85"/>
      <c r="CR295" s="85"/>
      <c r="CS295" s="85"/>
      <c r="CT295" s="85"/>
      <c r="CU295" s="85"/>
      <c r="CV295" s="85"/>
      <c r="CW295" s="85"/>
      <c r="CX295" s="85"/>
      <c r="CY295" s="85"/>
      <c r="CZ295" s="85"/>
      <c r="DA295" s="85"/>
      <c r="DB295" s="85"/>
      <c r="DC295" s="85"/>
      <c r="DD295" s="85"/>
      <c r="DE295" s="85"/>
      <c r="DF295" s="85"/>
      <c r="DG295" s="85"/>
      <c r="DH295" s="85"/>
      <c r="DI295" s="85"/>
      <c r="DJ295" s="85"/>
      <c r="DK295" s="85"/>
      <c r="DL295" s="85"/>
      <c r="DM295" s="85"/>
      <c r="DN295" s="85"/>
      <c r="DO295" s="85"/>
      <c r="DP295" s="85"/>
      <c r="DQ295" s="85"/>
      <c r="DR295" s="85"/>
      <c r="DS295" s="85"/>
      <c r="DT295" s="85"/>
      <c r="DU295" s="85"/>
      <c r="DV295" s="85"/>
      <c r="DW295" s="85"/>
      <c r="DX295" s="85"/>
      <c r="DY295" s="85"/>
      <c r="DZ295" s="85"/>
      <c r="EA295" s="85"/>
      <c r="EB295" s="85"/>
      <c r="EC295" s="85"/>
      <c r="ED295" s="85"/>
      <c r="EE295" s="85"/>
      <c r="EF295" s="85"/>
      <c r="EG295" s="85"/>
      <c r="EH295" s="85"/>
      <c r="EI295" s="85"/>
      <c r="EJ295" s="85"/>
      <c r="EK295" s="85"/>
      <c r="EL295" s="85"/>
      <c r="EM295" s="85"/>
      <c r="EN295" s="85"/>
      <c r="EO295" s="85"/>
      <c r="EP295" s="85"/>
      <c r="EQ295" s="85"/>
      <c r="ER295" s="85"/>
      <c r="ES295" s="85"/>
      <c r="ET295" s="85"/>
      <c r="EU295" s="85"/>
      <c r="EV295" s="85"/>
      <c r="EW295" s="85"/>
      <c r="EX295" s="85"/>
      <c r="EY295" s="85"/>
      <c r="EZ295" s="85"/>
      <c r="FA295" s="85"/>
      <c r="FB295" s="85"/>
      <c r="FC295" s="85"/>
    </row>
    <row r="296" spans="25:159" x14ac:dyDescent="0.2"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  <c r="AN296" s="85"/>
      <c r="AO296" s="85"/>
      <c r="AP296" s="85"/>
      <c r="AQ296" s="85"/>
      <c r="AR296" s="85"/>
      <c r="AS296" s="85"/>
      <c r="AT296" s="85"/>
      <c r="AU296" s="85"/>
      <c r="AV296" s="85"/>
      <c r="AW296" s="85"/>
      <c r="AX296" s="85"/>
      <c r="AY296" s="85"/>
      <c r="AZ296" s="85"/>
      <c r="BA296" s="85"/>
      <c r="BB296" s="85"/>
      <c r="BC296" s="85"/>
      <c r="BD296" s="85"/>
      <c r="BE296" s="85"/>
      <c r="BF296" s="85"/>
      <c r="BG296" s="85"/>
      <c r="BH296" s="85"/>
      <c r="BI296" s="85"/>
      <c r="BJ296" s="85"/>
      <c r="BK296" s="85"/>
      <c r="BL296" s="85"/>
      <c r="BM296" s="85"/>
      <c r="BN296" s="85"/>
      <c r="BO296" s="85"/>
      <c r="BP296" s="85"/>
      <c r="BQ296" s="85"/>
      <c r="BR296" s="85"/>
      <c r="BS296" s="85"/>
      <c r="BT296" s="85"/>
      <c r="BU296" s="85"/>
      <c r="BV296" s="85"/>
      <c r="BW296" s="85"/>
      <c r="BX296" s="85"/>
      <c r="BY296" s="85"/>
      <c r="BZ296" s="85"/>
      <c r="CA296" s="85"/>
      <c r="CB296" s="85"/>
      <c r="CC296" s="85"/>
      <c r="CD296" s="85"/>
      <c r="CE296" s="85"/>
      <c r="CF296" s="85"/>
      <c r="CG296" s="85"/>
      <c r="CH296" s="85"/>
      <c r="CI296" s="85"/>
      <c r="CJ296" s="85"/>
      <c r="CK296" s="85"/>
      <c r="CL296" s="85"/>
      <c r="CM296" s="85"/>
      <c r="CN296" s="85"/>
      <c r="CO296" s="85"/>
      <c r="CP296" s="85"/>
      <c r="CQ296" s="85"/>
      <c r="CR296" s="85"/>
      <c r="CS296" s="85"/>
      <c r="CT296" s="85"/>
      <c r="CU296" s="85"/>
      <c r="CV296" s="85"/>
      <c r="CW296" s="85"/>
      <c r="CX296" s="85"/>
      <c r="CY296" s="85"/>
      <c r="CZ296" s="85"/>
      <c r="DA296" s="85"/>
      <c r="DB296" s="85"/>
      <c r="DC296" s="85"/>
      <c r="DD296" s="85"/>
      <c r="DE296" s="85"/>
      <c r="DF296" s="85"/>
      <c r="DG296" s="85"/>
      <c r="DH296" s="85"/>
      <c r="DI296" s="85"/>
      <c r="DJ296" s="85"/>
      <c r="DK296" s="85"/>
      <c r="DL296" s="85"/>
      <c r="DM296" s="85"/>
      <c r="DN296" s="85"/>
      <c r="DO296" s="85"/>
      <c r="DP296" s="85"/>
      <c r="DQ296" s="85"/>
      <c r="DR296" s="85"/>
      <c r="DS296" s="85"/>
      <c r="DT296" s="85"/>
      <c r="DU296" s="85"/>
      <c r="DV296" s="85"/>
      <c r="DW296" s="85"/>
      <c r="DX296" s="85"/>
      <c r="DY296" s="85"/>
      <c r="DZ296" s="85"/>
      <c r="EA296" s="85"/>
      <c r="EB296" s="85"/>
      <c r="EC296" s="85"/>
      <c r="ED296" s="85"/>
      <c r="EE296" s="85"/>
      <c r="EF296" s="85"/>
      <c r="EG296" s="85"/>
      <c r="EH296" s="85"/>
      <c r="EI296" s="85"/>
      <c r="EJ296" s="85"/>
      <c r="EK296" s="85"/>
      <c r="EL296" s="85"/>
      <c r="EM296" s="85"/>
      <c r="EN296" s="85"/>
      <c r="EO296" s="85"/>
      <c r="EP296" s="85"/>
      <c r="EQ296" s="85"/>
      <c r="ER296" s="85"/>
      <c r="ES296" s="85"/>
      <c r="ET296" s="85"/>
      <c r="EU296" s="85"/>
      <c r="EV296" s="85"/>
      <c r="EW296" s="85"/>
      <c r="EX296" s="85"/>
      <c r="EY296" s="85"/>
      <c r="EZ296" s="85"/>
      <c r="FA296" s="85"/>
      <c r="FB296" s="85"/>
      <c r="FC296" s="85"/>
    </row>
    <row r="297" spans="25:159" x14ac:dyDescent="0.2"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85"/>
      <c r="AP297" s="85"/>
      <c r="AQ297" s="85"/>
      <c r="AR297" s="85"/>
      <c r="AS297" s="85"/>
      <c r="AT297" s="85"/>
      <c r="AU297" s="85"/>
      <c r="AV297" s="85"/>
      <c r="AW297" s="85"/>
      <c r="AX297" s="85"/>
      <c r="AY297" s="85"/>
      <c r="AZ297" s="85"/>
      <c r="BA297" s="85"/>
      <c r="BB297" s="85"/>
      <c r="BC297" s="85"/>
      <c r="BD297" s="85"/>
      <c r="BE297" s="85"/>
      <c r="BF297" s="85"/>
      <c r="BG297" s="85"/>
      <c r="BH297" s="85"/>
      <c r="BI297" s="85"/>
      <c r="BJ297" s="85"/>
      <c r="BK297" s="85"/>
      <c r="BL297" s="85"/>
      <c r="BM297" s="85"/>
      <c r="BN297" s="85"/>
      <c r="BO297" s="85"/>
      <c r="BP297" s="85"/>
      <c r="BQ297" s="85"/>
      <c r="BR297" s="85"/>
      <c r="BS297" s="85"/>
      <c r="BT297" s="85"/>
      <c r="BU297" s="85"/>
      <c r="BV297" s="85"/>
      <c r="BW297" s="85"/>
      <c r="BX297" s="85"/>
      <c r="BY297" s="85"/>
      <c r="BZ297" s="85"/>
      <c r="CA297" s="85"/>
      <c r="CB297" s="85"/>
      <c r="CC297" s="85"/>
      <c r="CD297" s="85"/>
      <c r="CE297" s="85"/>
      <c r="CF297" s="85"/>
      <c r="CG297" s="85"/>
      <c r="CH297" s="85"/>
      <c r="CI297" s="85"/>
      <c r="CJ297" s="85"/>
      <c r="CK297" s="85"/>
      <c r="CL297" s="85"/>
      <c r="CM297" s="85"/>
      <c r="CN297" s="85"/>
      <c r="CO297" s="85"/>
      <c r="CP297" s="85"/>
      <c r="CQ297" s="85"/>
      <c r="CR297" s="85"/>
      <c r="CS297" s="85"/>
      <c r="CT297" s="85"/>
      <c r="CU297" s="85"/>
      <c r="CV297" s="85"/>
      <c r="CW297" s="85"/>
      <c r="CX297" s="85"/>
      <c r="CY297" s="85"/>
      <c r="CZ297" s="85"/>
      <c r="DA297" s="85"/>
      <c r="DB297" s="85"/>
      <c r="DC297" s="85"/>
      <c r="DD297" s="85"/>
      <c r="DE297" s="85"/>
      <c r="DF297" s="85"/>
      <c r="DG297" s="85"/>
      <c r="DH297" s="85"/>
      <c r="DI297" s="85"/>
      <c r="DJ297" s="85"/>
      <c r="DK297" s="85"/>
      <c r="DL297" s="85"/>
      <c r="DM297" s="85"/>
      <c r="DN297" s="85"/>
      <c r="DO297" s="85"/>
      <c r="DP297" s="85"/>
      <c r="DQ297" s="85"/>
      <c r="DR297" s="85"/>
      <c r="DS297" s="85"/>
      <c r="DT297" s="85"/>
      <c r="DU297" s="85"/>
      <c r="DV297" s="85"/>
      <c r="DW297" s="85"/>
      <c r="DX297" s="85"/>
      <c r="DY297" s="85"/>
      <c r="DZ297" s="85"/>
      <c r="EA297" s="85"/>
      <c r="EB297" s="85"/>
      <c r="EC297" s="85"/>
      <c r="ED297" s="85"/>
      <c r="EE297" s="85"/>
      <c r="EF297" s="85"/>
      <c r="EG297" s="85"/>
      <c r="EH297" s="85"/>
      <c r="EI297" s="85"/>
      <c r="EJ297" s="85"/>
      <c r="EK297" s="85"/>
      <c r="EL297" s="85"/>
      <c r="EM297" s="85"/>
      <c r="EN297" s="85"/>
      <c r="EO297" s="85"/>
      <c r="EP297" s="85"/>
      <c r="EQ297" s="85"/>
      <c r="ER297" s="85"/>
      <c r="ES297" s="85"/>
      <c r="ET297" s="85"/>
      <c r="EU297" s="85"/>
      <c r="EV297" s="85"/>
      <c r="EW297" s="85"/>
      <c r="EX297" s="85"/>
      <c r="EY297" s="85"/>
      <c r="EZ297" s="85"/>
      <c r="FA297" s="85"/>
      <c r="FB297" s="85"/>
      <c r="FC297" s="85"/>
    </row>
    <row r="298" spans="25:159" x14ac:dyDescent="0.2"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  <c r="BA298" s="85"/>
      <c r="BB298" s="85"/>
      <c r="BC298" s="85"/>
      <c r="BD298" s="85"/>
      <c r="BE298" s="85"/>
      <c r="BF298" s="85"/>
      <c r="BG298" s="85"/>
      <c r="BH298" s="85"/>
      <c r="BI298" s="85"/>
      <c r="BJ298" s="85"/>
      <c r="BK298" s="85"/>
      <c r="BL298" s="85"/>
      <c r="BM298" s="85"/>
      <c r="BN298" s="85"/>
      <c r="BO298" s="85"/>
      <c r="BP298" s="85"/>
      <c r="BQ298" s="85"/>
      <c r="BR298" s="85"/>
      <c r="BS298" s="85"/>
      <c r="BT298" s="85"/>
      <c r="BU298" s="85"/>
      <c r="BV298" s="85"/>
      <c r="BW298" s="85"/>
      <c r="BX298" s="85"/>
      <c r="BY298" s="85"/>
      <c r="BZ298" s="85"/>
      <c r="CA298" s="85"/>
      <c r="CB298" s="85"/>
      <c r="CC298" s="85"/>
      <c r="CD298" s="85"/>
      <c r="CE298" s="85"/>
      <c r="CF298" s="85"/>
      <c r="CG298" s="85"/>
      <c r="CH298" s="85"/>
      <c r="CI298" s="85"/>
      <c r="CJ298" s="85"/>
      <c r="CK298" s="85"/>
      <c r="CL298" s="85"/>
      <c r="CM298" s="85"/>
      <c r="CN298" s="85"/>
      <c r="CO298" s="85"/>
      <c r="CP298" s="85"/>
      <c r="CQ298" s="85"/>
      <c r="CR298" s="85"/>
      <c r="CS298" s="85"/>
      <c r="CT298" s="85"/>
      <c r="CU298" s="85"/>
      <c r="CV298" s="85"/>
      <c r="CW298" s="85"/>
      <c r="CX298" s="85"/>
      <c r="CY298" s="85"/>
      <c r="CZ298" s="85"/>
      <c r="DA298" s="85"/>
      <c r="DB298" s="85"/>
      <c r="DC298" s="85"/>
      <c r="DD298" s="85"/>
      <c r="DE298" s="85"/>
      <c r="DF298" s="85"/>
      <c r="DG298" s="85"/>
      <c r="DH298" s="85"/>
      <c r="DI298" s="85"/>
      <c r="DJ298" s="85"/>
      <c r="DK298" s="85"/>
      <c r="DL298" s="85"/>
      <c r="DM298" s="85"/>
      <c r="DN298" s="85"/>
      <c r="DO298" s="85"/>
      <c r="DP298" s="85"/>
      <c r="DQ298" s="85"/>
      <c r="DR298" s="85"/>
      <c r="DS298" s="85"/>
      <c r="DT298" s="85"/>
      <c r="DU298" s="85"/>
      <c r="DV298" s="85"/>
      <c r="DW298" s="85"/>
      <c r="DX298" s="85"/>
      <c r="DY298" s="85"/>
      <c r="DZ298" s="85"/>
      <c r="EA298" s="85"/>
      <c r="EB298" s="85"/>
      <c r="EC298" s="85"/>
      <c r="ED298" s="85"/>
      <c r="EE298" s="85"/>
      <c r="EF298" s="85"/>
      <c r="EG298" s="85"/>
      <c r="EH298" s="85"/>
      <c r="EI298" s="85"/>
      <c r="EJ298" s="85"/>
      <c r="EK298" s="85"/>
      <c r="EL298" s="85"/>
      <c r="EM298" s="85"/>
      <c r="EN298" s="85"/>
      <c r="EO298" s="85"/>
      <c r="EP298" s="85"/>
      <c r="EQ298" s="85"/>
      <c r="ER298" s="85"/>
      <c r="ES298" s="85"/>
      <c r="ET298" s="85"/>
      <c r="EU298" s="85"/>
      <c r="EV298" s="85"/>
      <c r="EW298" s="85"/>
      <c r="EX298" s="85"/>
      <c r="EY298" s="85"/>
      <c r="EZ298" s="85"/>
      <c r="FA298" s="85"/>
      <c r="FB298" s="85"/>
      <c r="FC298" s="85"/>
    </row>
    <row r="299" spans="25:159" x14ac:dyDescent="0.2"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  <c r="AN299" s="85"/>
      <c r="AO299" s="85"/>
      <c r="AP299" s="85"/>
      <c r="AQ299" s="85"/>
      <c r="AR299" s="85"/>
      <c r="AS299" s="85"/>
      <c r="AT299" s="85"/>
      <c r="AU299" s="85"/>
      <c r="AV299" s="85"/>
      <c r="AW299" s="85"/>
      <c r="AX299" s="85"/>
      <c r="AY299" s="85"/>
      <c r="AZ299" s="85"/>
      <c r="BA299" s="85"/>
      <c r="BB299" s="85"/>
      <c r="BC299" s="85"/>
      <c r="BD299" s="85"/>
      <c r="BE299" s="85"/>
      <c r="BF299" s="85"/>
      <c r="BG299" s="85"/>
      <c r="BH299" s="85"/>
      <c r="BI299" s="85"/>
      <c r="BJ299" s="85"/>
      <c r="BK299" s="85"/>
      <c r="BL299" s="85"/>
      <c r="BM299" s="85"/>
      <c r="BN299" s="85"/>
      <c r="BO299" s="85"/>
      <c r="BP299" s="85"/>
      <c r="BQ299" s="85"/>
      <c r="BR299" s="85"/>
      <c r="BS299" s="85"/>
      <c r="BT299" s="85"/>
      <c r="BU299" s="85"/>
      <c r="BV299" s="85"/>
      <c r="BW299" s="85"/>
      <c r="BX299" s="85"/>
      <c r="BY299" s="85"/>
      <c r="BZ299" s="85"/>
      <c r="CA299" s="85"/>
      <c r="CB299" s="85"/>
      <c r="CC299" s="85"/>
      <c r="CD299" s="85"/>
      <c r="CE299" s="85"/>
      <c r="CF299" s="85"/>
      <c r="CG299" s="85"/>
      <c r="CH299" s="85"/>
      <c r="CI299" s="85"/>
      <c r="CJ299" s="85"/>
      <c r="CK299" s="85"/>
      <c r="CL299" s="85"/>
      <c r="CM299" s="85"/>
      <c r="CN299" s="85"/>
      <c r="CO299" s="85"/>
      <c r="CP299" s="85"/>
      <c r="CQ299" s="85"/>
      <c r="CR299" s="85"/>
      <c r="CS299" s="85"/>
      <c r="CT299" s="85"/>
      <c r="CU299" s="85"/>
      <c r="CV299" s="85"/>
      <c r="CW299" s="85"/>
      <c r="CX299" s="85"/>
      <c r="CY299" s="85"/>
      <c r="CZ299" s="85"/>
      <c r="DA299" s="85"/>
      <c r="DB299" s="85"/>
      <c r="DC299" s="85"/>
      <c r="DD299" s="85"/>
      <c r="DE299" s="85"/>
      <c r="DF299" s="85"/>
      <c r="DG299" s="85"/>
      <c r="DH299" s="85"/>
      <c r="DI299" s="85"/>
      <c r="DJ299" s="85"/>
      <c r="DK299" s="85"/>
      <c r="DL299" s="85"/>
      <c r="DM299" s="85"/>
      <c r="DN299" s="85"/>
      <c r="DO299" s="85"/>
      <c r="DP299" s="85"/>
      <c r="DQ299" s="85"/>
      <c r="DR299" s="85"/>
      <c r="DS299" s="85"/>
      <c r="DT299" s="85"/>
      <c r="DU299" s="85"/>
      <c r="DV299" s="85"/>
      <c r="DW299" s="85"/>
      <c r="DX299" s="85"/>
      <c r="DY299" s="85"/>
      <c r="DZ299" s="85"/>
      <c r="EA299" s="85"/>
      <c r="EB299" s="85"/>
      <c r="EC299" s="85"/>
      <c r="ED299" s="85"/>
      <c r="EE299" s="85"/>
      <c r="EF299" s="85"/>
      <c r="EG299" s="85"/>
      <c r="EH299" s="85"/>
      <c r="EI299" s="85"/>
      <c r="EJ299" s="85"/>
      <c r="EK299" s="85"/>
      <c r="EL299" s="85"/>
      <c r="EM299" s="85"/>
      <c r="EN299" s="85"/>
      <c r="EO299" s="85"/>
      <c r="EP299" s="85"/>
      <c r="EQ299" s="85"/>
      <c r="ER299" s="85"/>
      <c r="ES299" s="85"/>
      <c r="ET299" s="85"/>
      <c r="EU299" s="85"/>
      <c r="EV299" s="85"/>
      <c r="EW299" s="85"/>
      <c r="EX299" s="85"/>
      <c r="EY299" s="85"/>
      <c r="EZ299" s="85"/>
      <c r="FA299" s="85"/>
      <c r="FB299" s="85"/>
      <c r="FC299" s="85"/>
    </row>
    <row r="300" spans="25:159" x14ac:dyDescent="0.2"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  <c r="AI300" s="85"/>
      <c r="AJ300" s="85"/>
      <c r="AK300" s="85"/>
      <c r="AL300" s="85"/>
      <c r="AM300" s="85"/>
      <c r="AN300" s="85"/>
      <c r="AO300" s="85"/>
      <c r="AP300" s="85"/>
      <c r="AQ300" s="85"/>
      <c r="AR300" s="85"/>
      <c r="AS300" s="85"/>
      <c r="AT300" s="85"/>
      <c r="AU300" s="85"/>
      <c r="AV300" s="85"/>
      <c r="AW300" s="85"/>
      <c r="AX300" s="85"/>
      <c r="AY300" s="85"/>
      <c r="AZ300" s="85"/>
      <c r="BA300" s="85"/>
      <c r="BB300" s="85"/>
      <c r="BC300" s="85"/>
      <c r="BD300" s="85"/>
      <c r="BE300" s="85"/>
      <c r="BF300" s="85"/>
      <c r="BG300" s="85"/>
      <c r="BH300" s="85"/>
      <c r="BI300" s="85"/>
      <c r="BJ300" s="85"/>
      <c r="BK300" s="85"/>
      <c r="BL300" s="85"/>
      <c r="BM300" s="85"/>
      <c r="BN300" s="85"/>
      <c r="BO300" s="85"/>
      <c r="BP300" s="85"/>
      <c r="BQ300" s="85"/>
      <c r="BR300" s="85"/>
      <c r="BS300" s="85"/>
      <c r="BT300" s="85"/>
      <c r="BU300" s="85"/>
      <c r="BV300" s="85"/>
      <c r="BW300" s="85"/>
      <c r="BX300" s="85"/>
      <c r="BY300" s="85"/>
      <c r="BZ300" s="85"/>
      <c r="CA300" s="85"/>
      <c r="CB300" s="85"/>
      <c r="CC300" s="85"/>
      <c r="CD300" s="85"/>
      <c r="CE300" s="85"/>
      <c r="CF300" s="85"/>
      <c r="CG300" s="85"/>
      <c r="CH300" s="85"/>
      <c r="CI300" s="85"/>
      <c r="CJ300" s="85"/>
      <c r="CK300" s="85"/>
      <c r="CL300" s="85"/>
      <c r="CM300" s="85"/>
      <c r="CN300" s="85"/>
      <c r="CO300" s="85"/>
      <c r="CP300" s="85"/>
      <c r="CQ300" s="85"/>
      <c r="CR300" s="85"/>
      <c r="CS300" s="85"/>
      <c r="CT300" s="85"/>
      <c r="CU300" s="85"/>
      <c r="CV300" s="85"/>
      <c r="CW300" s="85"/>
      <c r="CX300" s="85"/>
      <c r="CY300" s="85"/>
      <c r="CZ300" s="85"/>
      <c r="DA300" s="85"/>
      <c r="DB300" s="85"/>
      <c r="DC300" s="85"/>
      <c r="DD300" s="85"/>
      <c r="DE300" s="85"/>
      <c r="DF300" s="85"/>
      <c r="DG300" s="85"/>
      <c r="DH300" s="85"/>
      <c r="DI300" s="85"/>
      <c r="DJ300" s="85"/>
      <c r="DK300" s="85"/>
      <c r="DL300" s="85"/>
      <c r="DM300" s="85"/>
      <c r="DN300" s="85"/>
      <c r="DO300" s="85"/>
      <c r="DP300" s="85"/>
      <c r="DQ300" s="85"/>
      <c r="DR300" s="85"/>
      <c r="DS300" s="85"/>
      <c r="DT300" s="85"/>
      <c r="DU300" s="85"/>
      <c r="DV300" s="85"/>
      <c r="DW300" s="85"/>
      <c r="DX300" s="85"/>
      <c r="DY300" s="85"/>
      <c r="DZ300" s="85"/>
      <c r="EA300" s="85"/>
      <c r="EB300" s="85"/>
      <c r="EC300" s="85"/>
      <c r="ED300" s="85"/>
      <c r="EE300" s="85"/>
      <c r="EF300" s="85"/>
      <c r="EG300" s="85"/>
      <c r="EH300" s="85"/>
      <c r="EI300" s="85"/>
      <c r="EJ300" s="85"/>
      <c r="EK300" s="85"/>
      <c r="EL300" s="85"/>
      <c r="EM300" s="85"/>
      <c r="EN300" s="85"/>
      <c r="EO300" s="85"/>
      <c r="EP300" s="85"/>
      <c r="EQ300" s="85"/>
      <c r="ER300" s="85"/>
      <c r="ES300" s="85"/>
      <c r="ET300" s="85"/>
      <c r="EU300" s="85"/>
      <c r="EV300" s="85"/>
      <c r="EW300" s="85"/>
      <c r="EX300" s="85"/>
      <c r="EY300" s="85"/>
      <c r="EZ300" s="85"/>
      <c r="FA300" s="85"/>
      <c r="FB300" s="85"/>
      <c r="FC300" s="85"/>
    </row>
    <row r="301" spans="25:159" x14ac:dyDescent="0.2"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  <c r="AN301" s="85"/>
      <c r="AO301" s="85"/>
      <c r="AP301" s="85"/>
      <c r="AQ301" s="85"/>
      <c r="AR301" s="85"/>
      <c r="AS301" s="85"/>
      <c r="AT301" s="85"/>
      <c r="AU301" s="85"/>
      <c r="AV301" s="85"/>
      <c r="AW301" s="85"/>
      <c r="AX301" s="85"/>
      <c r="AY301" s="85"/>
      <c r="AZ301" s="85"/>
      <c r="BA301" s="85"/>
      <c r="BB301" s="85"/>
      <c r="BC301" s="85"/>
      <c r="BD301" s="85"/>
      <c r="BE301" s="85"/>
      <c r="BF301" s="85"/>
      <c r="BG301" s="85"/>
      <c r="BH301" s="85"/>
      <c r="BI301" s="85"/>
      <c r="BJ301" s="85"/>
      <c r="BK301" s="85"/>
      <c r="BL301" s="85"/>
      <c r="BM301" s="85"/>
      <c r="BN301" s="85"/>
      <c r="BO301" s="85"/>
      <c r="BP301" s="85"/>
      <c r="BQ301" s="85"/>
      <c r="BR301" s="85"/>
      <c r="BS301" s="85"/>
      <c r="BT301" s="85"/>
      <c r="BU301" s="85"/>
      <c r="BV301" s="85"/>
      <c r="BW301" s="85"/>
      <c r="BX301" s="85"/>
      <c r="BY301" s="85"/>
      <c r="BZ301" s="85"/>
      <c r="CA301" s="85"/>
      <c r="CB301" s="85"/>
      <c r="CC301" s="85"/>
      <c r="CD301" s="85"/>
      <c r="CE301" s="85"/>
      <c r="CF301" s="85"/>
      <c r="CG301" s="85"/>
      <c r="CH301" s="85"/>
      <c r="CI301" s="85"/>
      <c r="CJ301" s="85"/>
      <c r="CK301" s="85"/>
      <c r="CL301" s="85"/>
      <c r="CM301" s="85"/>
      <c r="CN301" s="85"/>
      <c r="CO301" s="85"/>
      <c r="CP301" s="85"/>
      <c r="CQ301" s="85"/>
      <c r="CR301" s="85"/>
      <c r="CS301" s="85"/>
      <c r="CT301" s="85"/>
      <c r="CU301" s="85"/>
      <c r="CV301" s="85"/>
      <c r="CW301" s="85"/>
      <c r="CX301" s="85"/>
      <c r="CY301" s="85"/>
      <c r="CZ301" s="85"/>
      <c r="DA301" s="85"/>
      <c r="DB301" s="85"/>
      <c r="DC301" s="85"/>
      <c r="DD301" s="85"/>
      <c r="DE301" s="85"/>
      <c r="DF301" s="85"/>
      <c r="DG301" s="85"/>
      <c r="DH301" s="85"/>
      <c r="DI301" s="85"/>
      <c r="DJ301" s="85"/>
      <c r="DK301" s="85"/>
      <c r="DL301" s="85"/>
      <c r="DM301" s="85"/>
      <c r="DN301" s="85"/>
      <c r="DO301" s="85"/>
      <c r="DP301" s="85"/>
      <c r="DQ301" s="85"/>
      <c r="DR301" s="85"/>
      <c r="DS301" s="85"/>
      <c r="DT301" s="85"/>
      <c r="DU301" s="85"/>
      <c r="DV301" s="85"/>
      <c r="DW301" s="85"/>
      <c r="DX301" s="85"/>
      <c r="DY301" s="85"/>
      <c r="DZ301" s="85"/>
      <c r="EA301" s="85"/>
      <c r="EB301" s="85"/>
      <c r="EC301" s="85"/>
      <c r="ED301" s="85"/>
      <c r="EE301" s="85"/>
      <c r="EF301" s="85"/>
      <c r="EG301" s="85"/>
      <c r="EH301" s="85"/>
      <c r="EI301" s="85"/>
      <c r="EJ301" s="85"/>
      <c r="EK301" s="85"/>
      <c r="EL301" s="85"/>
      <c r="EM301" s="85"/>
      <c r="EN301" s="85"/>
      <c r="EO301" s="85"/>
      <c r="EP301" s="85"/>
      <c r="EQ301" s="85"/>
      <c r="ER301" s="85"/>
      <c r="ES301" s="85"/>
      <c r="ET301" s="85"/>
      <c r="EU301" s="85"/>
      <c r="EV301" s="85"/>
      <c r="EW301" s="85"/>
      <c r="EX301" s="85"/>
      <c r="EY301" s="85"/>
      <c r="EZ301" s="85"/>
      <c r="FA301" s="85"/>
      <c r="FB301" s="85"/>
      <c r="FC301" s="85"/>
    </row>
    <row r="302" spans="25:159" x14ac:dyDescent="0.2"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85"/>
      <c r="AP302" s="85"/>
      <c r="AQ302" s="85"/>
      <c r="AR302" s="85"/>
      <c r="AS302" s="85"/>
      <c r="AT302" s="85"/>
      <c r="AU302" s="85"/>
      <c r="AV302" s="85"/>
      <c r="AW302" s="85"/>
      <c r="AX302" s="85"/>
      <c r="AY302" s="85"/>
      <c r="AZ302" s="85"/>
      <c r="BA302" s="85"/>
      <c r="BB302" s="85"/>
      <c r="BC302" s="85"/>
      <c r="BD302" s="85"/>
      <c r="BE302" s="85"/>
      <c r="BF302" s="85"/>
      <c r="BG302" s="85"/>
      <c r="BH302" s="85"/>
      <c r="BI302" s="85"/>
      <c r="BJ302" s="85"/>
      <c r="BK302" s="85"/>
      <c r="BL302" s="85"/>
      <c r="BM302" s="85"/>
      <c r="BN302" s="85"/>
      <c r="BO302" s="85"/>
      <c r="BP302" s="85"/>
      <c r="BQ302" s="85"/>
      <c r="BR302" s="85"/>
      <c r="BS302" s="85"/>
      <c r="BT302" s="85"/>
      <c r="BU302" s="85"/>
      <c r="BV302" s="85"/>
      <c r="BW302" s="85"/>
      <c r="BX302" s="85"/>
      <c r="BY302" s="85"/>
      <c r="BZ302" s="85"/>
      <c r="CA302" s="85"/>
      <c r="CB302" s="85"/>
      <c r="CC302" s="85"/>
      <c r="CD302" s="85"/>
      <c r="CE302" s="85"/>
      <c r="CF302" s="85"/>
      <c r="CG302" s="85"/>
      <c r="CH302" s="85"/>
      <c r="CI302" s="85"/>
      <c r="CJ302" s="85"/>
      <c r="CK302" s="85"/>
      <c r="CL302" s="85"/>
      <c r="CM302" s="85"/>
      <c r="CN302" s="85"/>
      <c r="CO302" s="85"/>
      <c r="CP302" s="85"/>
      <c r="CQ302" s="85"/>
      <c r="CR302" s="85"/>
      <c r="CS302" s="85"/>
      <c r="CT302" s="85"/>
      <c r="CU302" s="85"/>
      <c r="CV302" s="85"/>
      <c r="CW302" s="85"/>
      <c r="CX302" s="85"/>
      <c r="CY302" s="85"/>
      <c r="CZ302" s="85"/>
      <c r="DA302" s="85"/>
      <c r="DB302" s="85"/>
      <c r="DC302" s="85"/>
      <c r="DD302" s="85"/>
      <c r="DE302" s="85"/>
      <c r="DF302" s="85"/>
      <c r="DG302" s="85"/>
      <c r="DH302" s="85"/>
      <c r="DI302" s="85"/>
      <c r="DJ302" s="85"/>
      <c r="DK302" s="85"/>
      <c r="DL302" s="85"/>
      <c r="DM302" s="85"/>
      <c r="DN302" s="85"/>
      <c r="DO302" s="85"/>
      <c r="DP302" s="85"/>
      <c r="DQ302" s="85"/>
      <c r="DR302" s="85"/>
      <c r="DS302" s="85"/>
      <c r="DT302" s="85"/>
      <c r="DU302" s="85"/>
      <c r="DV302" s="85"/>
      <c r="DW302" s="85"/>
      <c r="DX302" s="85"/>
      <c r="DY302" s="85"/>
      <c r="DZ302" s="85"/>
      <c r="EA302" s="85"/>
      <c r="EB302" s="85"/>
      <c r="EC302" s="85"/>
      <c r="ED302" s="85"/>
      <c r="EE302" s="85"/>
      <c r="EF302" s="85"/>
      <c r="EG302" s="85"/>
      <c r="EH302" s="85"/>
      <c r="EI302" s="85"/>
      <c r="EJ302" s="85"/>
      <c r="EK302" s="85"/>
      <c r="EL302" s="85"/>
      <c r="EM302" s="85"/>
      <c r="EN302" s="85"/>
      <c r="EO302" s="85"/>
      <c r="EP302" s="85"/>
      <c r="EQ302" s="85"/>
      <c r="ER302" s="85"/>
      <c r="ES302" s="85"/>
      <c r="ET302" s="85"/>
      <c r="EU302" s="85"/>
      <c r="EV302" s="85"/>
      <c r="EW302" s="85"/>
      <c r="EX302" s="85"/>
      <c r="EY302" s="85"/>
      <c r="EZ302" s="85"/>
      <c r="FA302" s="85"/>
      <c r="FB302" s="85"/>
      <c r="FC302" s="85"/>
    </row>
    <row r="303" spans="25:159" x14ac:dyDescent="0.2"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85"/>
      <c r="AP303" s="85"/>
      <c r="AQ303" s="85"/>
      <c r="AR303" s="85"/>
      <c r="AS303" s="85"/>
      <c r="AT303" s="85"/>
      <c r="AU303" s="85"/>
      <c r="AV303" s="85"/>
      <c r="AW303" s="85"/>
      <c r="AX303" s="85"/>
      <c r="AY303" s="85"/>
      <c r="AZ303" s="85"/>
      <c r="BA303" s="85"/>
      <c r="BB303" s="85"/>
      <c r="BC303" s="85"/>
      <c r="BD303" s="85"/>
      <c r="BE303" s="85"/>
      <c r="BF303" s="85"/>
      <c r="BG303" s="85"/>
      <c r="BH303" s="85"/>
      <c r="BI303" s="85"/>
      <c r="BJ303" s="85"/>
      <c r="BK303" s="85"/>
      <c r="BL303" s="85"/>
      <c r="BM303" s="85"/>
      <c r="BN303" s="85"/>
      <c r="BO303" s="85"/>
      <c r="BP303" s="85"/>
      <c r="BQ303" s="85"/>
      <c r="BR303" s="85"/>
      <c r="BS303" s="85"/>
      <c r="BT303" s="85"/>
      <c r="BU303" s="85"/>
      <c r="BV303" s="85"/>
      <c r="BW303" s="85"/>
      <c r="BX303" s="85"/>
      <c r="BY303" s="85"/>
      <c r="BZ303" s="85"/>
      <c r="CA303" s="85"/>
      <c r="CB303" s="85"/>
      <c r="CC303" s="85"/>
      <c r="CD303" s="85"/>
      <c r="CE303" s="85"/>
      <c r="CF303" s="85"/>
      <c r="CG303" s="85"/>
      <c r="CH303" s="85"/>
      <c r="CI303" s="85"/>
      <c r="CJ303" s="85"/>
      <c r="CK303" s="85"/>
      <c r="CL303" s="85"/>
      <c r="CM303" s="85"/>
      <c r="CN303" s="85"/>
      <c r="CO303" s="85"/>
      <c r="CP303" s="85"/>
      <c r="CQ303" s="85"/>
      <c r="CR303" s="85"/>
      <c r="CS303" s="85"/>
      <c r="CT303" s="85"/>
      <c r="CU303" s="85"/>
      <c r="CV303" s="85"/>
      <c r="CW303" s="85"/>
      <c r="CX303" s="85"/>
      <c r="CY303" s="85"/>
      <c r="CZ303" s="85"/>
      <c r="DA303" s="85"/>
      <c r="DB303" s="85"/>
      <c r="DC303" s="85"/>
      <c r="DD303" s="85"/>
      <c r="DE303" s="85"/>
      <c r="DF303" s="85"/>
      <c r="DG303" s="85"/>
      <c r="DH303" s="85"/>
      <c r="DI303" s="85"/>
      <c r="DJ303" s="85"/>
      <c r="DK303" s="85"/>
      <c r="DL303" s="85"/>
      <c r="DM303" s="85"/>
      <c r="DN303" s="85"/>
      <c r="DO303" s="85"/>
      <c r="DP303" s="85"/>
      <c r="DQ303" s="85"/>
      <c r="DR303" s="85"/>
      <c r="DS303" s="85"/>
      <c r="DT303" s="85"/>
      <c r="DU303" s="85"/>
      <c r="DV303" s="85"/>
      <c r="DW303" s="85"/>
      <c r="DX303" s="85"/>
      <c r="DY303" s="85"/>
      <c r="DZ303" s="85"/>
      <c r="EA303" s="85"/>
      <c r="EB303" s="85"/>
      <c r="EC303" s="85"/>
      <c r="ED303" s="85"/>
      <c r="EE303" s="85"/>
      <c r="EF303" s="85"/>
      <c r="EG303" s="85"/>
      <c r="EH303" s="85"/>
      <c r="EI303" s="85"/>
      <c r="EJ303" s="85"/>
      <c r="EK303" s="85"/>
      <c r="EL303" s="85"/>
      <c r="EM303" s="85"/>
      <c r="EN303" s="85"/>
      <c r="EO303" s="85"/>
      <c r="EP303" s="85"/>
      <c r="EQ303" s="85"/>
      <c r="ER303" s="85"/>
      <c r="ES303" s="85"/>
      <c r="ET303" s="85"/>
      <c r="EU303" s="85"/>
      <c r="EV303" s="85"/>
      <c r="EW303" s="85"/>
      <c r="EX303" s="85"/>
      <c r="EY303" s="85"/>
      <c r="EZ303" s="85"/>
      <c r="FA303" s="85"/>
      <c r="FB303" s="85"/>
      <c r="FC303" s="85"/>
    </row>
    <row r="304" spans="25:159" x14ac:dyDescent="0.2"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  <c r="AN304" s="85"/>
      <c r="AO304" s="85"/>
      <c r="AP304" s="85"/>
      <c r="AQ304" s="85"/>
      <c r="AR304" s="85"/>
      <c r="AS304" s="85"/>
      <c r="AT304" s="85"/>
      <c r="AU304" s="85"/>
      <c r="AV304" s="85"/>
      <c r="AW304" s="85"/>
      <c r="AX304" s="85"/>
      <c r="AY304" s="85"/>
      <c r="AZ304" s="85"/>
      <c r="BA304" s="85"/>
      <c r="BB304" s="85"/>
      <c r="BC304" s="85"/>
      <c r="BD304" s="85"/>
      <c r="BE304" s="85"/>
      <c r="BF304" s="85"/>
      <c r="BG304" s="85"/>
      <c r="BH304" s="85"/>
      <c r="BI304" s="85"/>
      <c r="BJ304" s="85"/>
      <c r="BK304" s="85"/>
      <c r="BL304" s="85"/>
      <c r="BM304" s="85"/>
      <c r="BN304" s="85"/>
      <c r="BO304" s="85"/>
      <c r="BP304" s="85"/>
      <c r="BQ304" s="85"/>
      <c r="BR304" s="85"/>
      <c r="BS304" s="85"/>
      <c r="BT304" s="85"/>
      <c r="BU304" s="85"/>
      <c r="BV304" s="85"/>
      <c r="BW304" s="85"/>
      <c r="BX304" s="85"/>
      <c r="BY304" s="85"/>
      <c r="BZ304" s="85"/>
      <c r="CA304" s="85"/>
      <c r="CB304" s="85"/>
      <c r="CC304" s="85"/>
      <c r="CD304" s="85"/>
      <c r="CE304" s="85"/>
      <c r="CF304" s="85"/>
      <c r="CG304" s="85"/>
      <c r="CH304" s="85"/>
      <c r="CI304" s="85"/>
      <c r="CJ304" s="85"/>
      <c r="CK304" s="85"/>
      <c r="CL304" s="85"/>
      <c r="CM304" s="85"/>
      <c r="CN304" s="85"/>
      <c r="CO304" s="85"/>
      <c r="CP304" s="85"/>
      <c r="CQ304" s="85"/>
      <c r="CR304" s="85"/>
      <c r="CS304" s="85"/>
      <c r="CT304" s="85"/>
      <c r="CU304" s="85"/>
      <c r="CV304" s="85"/>
      <c r="CW304" s="85"/>
      <c r="CX304" s="85"/>
      <c r="CY304" s="85"/>
      <c r="CZ304" s="85"/>
      <c r="DA304" s="85"/>
      <c r="DB304" s="85"/>
      <c r="DC304" s="85"/>
      <c r="DD304" s="85"/>
      <c r="DE304" s="85"/>
      <c r="DF304" s="85"/>
      <c r="DG304" s="85"/>
      <c r="DH304" s="85"/>
      <c r="DI304" s="85"/>
      <c r="DJ304" s="85"/>
      <c r="DK304" s="85"/>
      <c r="DL304" s="85"/>
      <c r="DM304" s="85"/>
      <c r="DN304" s="85"/>
      <c r="DO304" s="85"/>
      <c r="DP304" s="85"/>
      <c r="DQ304" s="85"/>
      <c r="DR304" s="85"/>
      <c r="DS304" s="85"/>
      <c r="DT304" s="85"/>
      <c r="DU304" s="85"/>
      <c r="DV304" s="85"/>
      <c r="DW304" s="85"/>
      <c r="DX304" s="85"/>
      <c r="DY304" s="85"/>
      <c r="DZ304" s="85"/>
      <c r="EA304" s="85"/>
      <c r="EB304" s="85"/>
      <c r="EC304" s="85"/>
      <c r="ED304" s="85"/>
      <c r="EE304" s="85"/>
      <c r="EF304" s="85"/>
      <c r="EG304" s="85"/>
      <c r="EH304" s="85"/>
      <c r="EI304" s="85"/>
      <c r="EJ304" s="85"/>
      <c r="EK304" s="85"/>
      <c r="EL304" s="85"/>
      <c r="EM304" s="85"/>
      <c r="EN304" s="85"/>
      <c r="EO304" s="85"/>
      <c r="EP304" s="85"/>
      <c r="EQ304" s="85"/>
      <c r="ER304" s="85"/>
      <c r="ES304" s="85"/>
      <c r="ET304" s="85"/>
      <c r="EU304" s="85"/>
      <c r="EV304" s="85"/>
      <c r="EW304" s="85"/>
      <c r="EX304" s="85"/>
      <c r="EY304" s="85"/>
      <c r="EZ304" s="85"/>
      <c r="FA304" s="85"/>
      <c r="FB304" s="85"/>
      <c r="FC304" s="85"/>
    </row>
    <row r="305" spans="25:159" x14ac:dyDescent="0.2"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  <c r="AN305" s="85"/>
      <c r="AO305" s="85"/>
      <c r="AP305" s="85"/>
      <c r="AQ305" s="85"/>
      <c r="AR305" s="85"/>
      <c r="AS305" s="85"/>
      <c r="AT305" s="85"/>
      <c r="AU305" s="85"/>
      <c r="AV305" s="85"/>
      <c r="AW305" s="85"/>
      <c r="AX305" s="85"/>
      <c r="AY305" s="85"/>
      <c r="AZ305" s="85"/>
      <c r="BA305" s="85"/>
      <c r="BB305" s="85"/>
      <c r="BC305" s="85"/>
      <c r="BD305" s="85"/>
      <c r="BE305" s="85"/>
      <c r="BF305" s="85"/>
      <c r="BG305" s="85"/>
      <c r="BH305" s="85"/>
      <c r="BI305" s="85"/>
      <c r="BJ305" s="85"/>
      <c r="BK305" s="85"/>
      <c r="BL305" s="85"/>
      <c r="BM305" s="85"/>
      <c r="BN305" s="85"/>
      <c r="BO305" s="85"/>
      <c r="BP305" s="85"/>
      <c r="BQ305" s="85"/>
      <c r="BR305" s="85"/>
      <c r="BS305" s="85"/>
      <c r="BT305" s="85"/>
      <c r="BU305" s="85"/>
      <c r="BV305" s="85"/>
      <c r="BW305" s="85"/>
      <c r="BX305" s="85"/>
      <c r="BY305" s="85"/>
      <c r="BZ305" s="85"/>
      <c r="CA305" s="85"/>
      <c r="CB305" s="85"/>
      <c r="CC305" s="85"/>
      <c r="CD305" s="85"/>
      <c r="CE305" s="85"/>
      <c r="CF305" s="85"/>
      <c r="CG305" s="85"/>
      <c r="CH305" s="85"/>
      <c r="CI305" s="85"/>
      <c r="CJ305" s="85"/>
      <c r="CK305" s="85"/>
      <c r="CL305" s="85"/>
      <c r="CM305" s="85"/>
      <c r="CN305" s="85"/>
      <c r="CO305" s="85"/>
      <c r="CP305" s="85"/>
      <c r="CQ305" s="85"/>
      <c r="CR305" s="85"/>
      <c r="CS305" s="85"/>
      <c r="CT305" s="85"/>
      <c r="CU305" s="85"/>
      <c r="CV305" s="85"/>
      <c r="CW305" s="85"/>
      <c r="CX305" s="85"/>
      <c r="CY305" s="85"/>
      <c r="CZ305" s="85"/>
      <c r="DA305" s="85"/>
      <c r="DB305" s="85"/>
      <c r="DC305" s="85"/>
      <c r="DD305" s="85"/>
      <c r="DE305" s="85"/>
      <c r="DF305" s="85"/>
      <c r="DG305" s="85"/>
      <c r="DH305" s="85"/>
      <c r="DI305" s="85"/>
      <c r="DJ305" s="85"/>
      <c r="DK305" s="85"/>
      <c r="DL305" s="85"/>
      <c r="DM305" s="85"/>
      <c r="DN305" s="85"/>
      <c r="DO305" s="85"/>
      <c r="DP305" s="85"/>
      <c r="DQ305" s="85"/>
      <c r="DR305" s="85"/>
      <c r="DS305" s="85"/>
      <c r="DT305" s="85"/>
      <c r="DU305" s="85"/>
      <c r="DV305" s="85"/>
      <c r="DW305" s="85"/>
      <c r="DX305" s="85"/>
      <c r="DY305" s="85"/>
      <c r="DZ305" s="85"/>
      <c r="EA305" s="85"/>
      <c r="EB305" s="85"/>
      <c r="EC305" s="85"/>
      <c r="ED305" s="85"/>
      <c r="EE305" s="85"/>
      <c r="EF305" s="85"/>
      <c r="EG305" s="85"/>
      <c r="EH305" s="85"/>
      <c r="EI305" s="85"/>
      <c r="EJ305" s="85"/>
      <c r="EK305" s="85"/>
      <c r="EL305" s="85"/>
      <c r="EM305" s="85"/>
      <c r="EN305" s="85"/>
      <c r="EO305" s="85"/>
      <c r="EP305" s="85"/>
      <c r="EQ305" s="85"/>
      <c r="ER305" s="85"/>
      <c r="ES305" s="85"/>
      <c r="ET305" s="85"/>
      <c r="EU305" s="85"/>
      <c r="EV305" s="85"/>
      <c r="EW305" s="85"/>
      <c r="EX305" s="85"/>
      <c r="EY305" s="85"/>
      <c r="EZ305" s="85"/>
      <c r="FA305" s="85"/>
      <c r="FB305" s="85"/>
      <c r="FC305" s="85"/>
    </row>
    <row r="306" spans="25:159" x14ac:dyDescent="0.2"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  <c r="AN306" s="85"/>
      <c r="AO306" s="85"/>
      <c r="AP306" s="85"/>
      <c r="AQ306" s="85"/>
      <c r="AR306" s="85"/>
      <c r="AS306" s="85"/>
      <c r="AT306" s="85"/>
      <c r="AU306" s="85"/>
      <c r="AV306" s="85"/>
      <c r="AW306" s="85"/>
      <c r="AX306" s="85"/>
      <c r="AY306" s="85"/>
      <c r="AZ306" s="85"/>
      <c r="BA306" s="85"/>
      <c r="BB306" s="85"/>
      <c r="BC306" s="85"/>
      <c r="BD306" s="85"/>
      <c r="BE306" s="85"/>
      <c r="BF306" s="85"/>
      <c r="BG306" s="85"/>
      <c r="BH306" s="85"/>
      <c r="BI306" s="85"/>
      <c r="BJ306" s="85"/>
      <c r="BK306" s="85"/>
      <c r="BL306" s="85"/>
      <c r="BM306" s="85"/>
      <c r="BN306" s="85"/>
      <c r="BO306" s="85"/>
      <c r="BP306" s="85"/>
      <c r="BQ306" s="85"/>
      <c r="BR306" s="85"/>
      <c r="BS306" s="85"/>
      <c r="BT306" s="85"/>
      <c r="BU306" s="85"/>
      <c r="BV306" s="85"/>
      <c r="BW306" s="85"/>
      <c r="BX306" s="85"/>
      <c r="BY306" s="85"/>
      <c r="BZ306" s="85"/>
      <c r="CA306" s="85"/>
      <c r="CB306" s="85"/>
      <c r="CC306" s="85"/>
      <c r="CD306" s="85"/>
      <c r="CE306" s="85"/>
      <c r="CF306" s="85"/>
      <c r="CG306" s="85"/>
      <c r="CH306" s="85"/>
      <c r="CI306" s="85"/>
      <c r="CJ306" s="85"/>
      <c r="CK306" s="85"/>
      <c r="CL306" s="85"/>
      <c r="CM306" s="85"/>
      <c r="CN306" s="85"/>
      <c r="CO306" s="85"/>
      <c r="CP306" s="85"/>
      <c r="CQ306" s="85"/>
      <c r="CR306" s="85"/>
      <c r="CS306" s="85"/>
      <c r="CT306" s="85"/>
      <c r="CU306" s="85"/>
      <c r="CV306" s="85"/>
      <c r="CW306" s="85"/>
      <c r="CX306" s="85"/>
      <c r="CY306" s="85"/>
      <c r="CZ306" s="85"/>
      <c r="DA306" s="85"/>
      <c r="DB306" s="85"/>
      <c r="DC306" s="85"/>
      <c r="DD306" s="85"/>
      <c r="DE306" s="85"/>
      <c r="DF306" s="85"/>
      <c r="DG306" s="85"/>
      <c r="DH306" s="85"/>
      <c r="DI306" s="85"/>
      <c r="DJ306" s="85"/>
      <c r="DK306" s="85"/>
      <c r="DL306" s="85"/>
      <c r="DM306" s="85"/>
      <c r="DN306" s="85"/>
      <c r="DO306" s="85"/>
      <c r="DP306" s="85"/>
      <c r="DQ306" s="85"/>
      <c r="DR306" s="85"/>
      <c r="DS306" s="85"/>
      <c r="DT306" s="85"/>
      <c r="DU306" s="85"/>
      <c r="DV306" s="85"/>
      <c r="DW306" s="85"/>
      <c r="DX306" s="85"/>
      <c r="DY306" s="85"/>
      <c r="DZ306" s="85"/>
      <c r="EA306" s="85"/>
      <c r="EB306" s="85"/>
      <c r="EC306" s="85"/>
      <c r="ED306" s="85"/>
      <c r="EE306" s="85"/>
      <c r="EF306" s="85"/>
      <c r="EG306" s="85"/>
      <c r="EH306" s="85"/>
      <c r="EI306" s="85"/>
      <c r="EJ306" s="85"/>
      <c r="EK306" s="85"/>
      <c r="EL306" s="85"/>
      <c r="EM306" s="85"/>
      <c r="EN306" s="85"/>
      <c r="EO306" s="85"/>
      <c r="EP306" s="85"/>
      <c r="EQ306" s="85"/>
      <c r="ER306" s="85"/>
      <c r="ES306" s="85"/>
      <c r="ET306" s="85"/>
      <c r="EU306" s="85"/>
      <c r="EV306" s="85"/>
      <c r="EW306" s="85"/>
      <c r="EX306" s="85"/>
      <c r="EY306" s="85"/>
      <c r="EZ306" s="85"/>
      <c r="FA306" s="85"/>
      <c r="FB306" s="85"/>
      <c r="FC306" s="85"/>
    </row>
    <row r="307" spans="25:159" x14ac:dyDescent="0.2"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  <c r="AN307" s="85"/>
      <c r="AO307" s="85"/>
      <c r="AP307" s="85"/>
      <c r="AQ307" s="85"/>
      <c r="AR307" s="85"/>
      <c r="AS307" s="85"/>
      <c r="AT307" s="85"/>
      <c r="AU307" s="85"/>
      <c r="AV307" s="85"/>
      <c r="AW307" s="85"/>
      <c r="AX307" s="85"/>
      <c r="AY307" s="85"/>
      <c r="AZ307" s="85"/>
      <c r="BA307" s="85"/>
      <c r="BB307" s="85"/>
      <c r="BC307" s="85"/>
      <c r="BD307" s="85"/>
      <c r="BE307" s="85"/>
      <c r="BF307" s="85"/>
      <c r="BG307" s="85"/>
      <c r="BH307" s="85"/>
      <c r="BI307" s="85"/>
      <c r="BJ307" s="85"/>
      <c r="BK307" s="85"/>
      <c r="BL307" s="85"/>
      <c r="BM307" s="85"/>
      <c r="BN307" s="85"/>
      <c r="BO307" s="85"/>
      <c r="BP307" s="85"/>
      <c r="BQ307" s="85"/>
      <c r="BR307" s="85"/>
      <c r="BS307" s="85"/>
      <c r="BT307" s="85"/>
      <c r="BU307" s="85"/>
      <c r="BV307" s="85"/>
      <c r="BW307" s="85"/>
      <c r="BX307" s="85"/>
      <c r="BY307" s="85"/>
      <c r="BZ307" s="85"/>
      <c r="CA307" s="85"/>
      <c r="CB307" s="85"/>
      <c r="CC307" s="85"/>
      <c r="CD307" s="85"/>
      <c r="CE307" s="85"/>
      <c r="CF307" s="85"/>
      <c r="CG307" s="85"/>
      <c r="CH307" s="85"/>
      <c r="CI307" s="85"/>
      <c r="CJ307" s="85"/>
      <c r="CK307" s="85"/>
      <c r="CL307" s="85"/>
      <c r="CM307" s="85"/>
      <c r="CN307" s="85"/>
      <c r="CO307" s="85"/>
      <c r="CP307" s="85"/>
      <c r="CQ307" s="85"/>
      <c r="CR307" s="85"/>
      <c r="CS307" s="85"/>
      <c r="CT307" s="85"/>
      <c r="CU307" s="85"/>
      <c r="CV307" s="85"/>
      <c r="CW307" s="85"/>
      <c r="CX307" s="85"/>
      <c r="CY307" s="85"/>
      <c r="CZ307" s="85"/>
      <c r="DA307" s="85"/>
      <c r="DB307" s="85"/>
      <c r="DC307" s="85"/>
      <c r="DD307" s="85"/>
      <c r="DE307" s="85"/>
      <c r="DF307" s="85"/>
      <c r="DG307" s="85"/>
      <c r="DH307" s="85"/>
      <c r="DI307" s="85"/>
      <c r="DJ307" s="85"/>
      <c r="DK307" s="85"/>
      <c r="DL307" s="85"/>
      <c r="DM307" s="85"/>
      <c r="DN307" s="85"/>
      <c r="DO307" s="85"/>
      <c r="DP307" s="85"/>
      <c r="DQ307" s="85"/>
      <c r="DR307" s="85"/>
      <c r="DS307" s="85"/>
      <c r="DT307" s="85"/>
      <c r="DU307" s="85"/>
      <c r="DV307" s="85"/>
      <c r="DW307" s="85"/>
      <c r="DX307" s="85"/>
      <c r="DY307" s="85"/>
      <c r="DZ307" s="85"/>
      <c r="EA307" s="85"/>
      <c r="EB307" s="85"/>
      <c r="EC307" s="85"/>
      <c r="ED307" s="85"/>
      <c r="EE307" s="85"/>
      <c r="EF307" s="85"/>
      <c r="EG307" s="85"/>
      <c r="EH307" s="85"/>
      <c r="EI307" s="85"/>
      <c r="EJ307" s="85"/>
      <c r="EK307" s="85"/>
      <c r="EL307" s="85"/>
      <c r="EM307" s="85"/>
      <c r="EN307" s="85"/>
      <c r="EO307" s="85"/>
      <c r="EP307" s="85"/>
      <c r="EQ307" s="85"/>
      <c r="ER307" s="85"/>
      <c r="ES307" s="85"/>
      <c r="ET307" s="85"/>
      <c r="EU307" s="85"/>
      <c r="EV307" s="85"/>
      <c r="EW307" s="85"/>
      <c r="EX307" s="85"/>
      <c r="EY307" s="85"/>
      <c r="EZ307" s="85"/>
      <c r="FA307" s="85"/>
      <c r="FB307" s="85"/>
      <c r="FC307" s="85"/>
    </row>
    <row r="308" spans="25:159" x14ac:dyDescent="0.2"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  <c r="AN308" s="85"/>
      <c r="AO308" s="85"/>
      <c r="AP308" s="85"/>
      <c r="AQ308" s="85"/>
      <c r="AR308" s="85"/>
      <c r="AS308" s="85"/>
      <c r="AT308" s="85"/>
      <c r="AU308" s="85"/>
      <c r="AV308" s="85"/>
      <c r="AW308" s="85"/>
      <c r="AX308" s="85"/>
      <c r="AY308" s="85"/>
      <c r="AZ308" s="85"/>
      <c r="BA308" s="85"/>
      <c r="BB308" s="85"/>
      <c r="BC308" s="85"/>
      <c r="BD308" s="85"/>
      <c r="BE308" s="85"/>
      <c r="BF308" s="85"/>
      <c r="BG308" s="85"/>
      <c r="BH308" s="85"/>
      <c r="BI308" s="85"/>
      <c r="BJ308" s="85"/>
      <c r="BK308" s="85"/>
      <c r="BL308" s="85"/>
      <c r="BM308" s="85"/>
      <c r="BN308" s="85"/>
      <c r="BO308" s="85"/>
      <c r="BP308" s="85"/>
      <c r="BQ308" s="85"/>
      <c r="BR308" s="85"/>
      <c r="BS308" s="85"/>
      <c r="BT308" s="85"/>
      <c r="BU308" s="85"/>
      <c r="BV308" s="85"/>
      <c r="BW308" s="85"/>
      <c r="BX308" s="85"/>
      <c r="BY308" s="85"/>
      <c r="BZ308" s="85"/>
      <c r="CA308" s="85"/>
      <c r="CB308" s="85"/>
      <c r="CC308" s="85"/>
      <c r="CD308" s="85"/>
      <c r="CE308" s="85"/>
      <c r="CF308" s="85"/>
      <c r="CG308" s="85"/>
      <c r="CH308" s="85"/>
      <c r="CI308" s="85"/>
      <c r="CJ308" s="85"/>
      <c r="CK308" s="85"/>
      <c r="CL308" s="85"/>
      <c r="CM308" s="85"/>
      <c r="CN308" s="85"/>
      <c r="CO308" s="85"/>
      <c r="CP308" s="85"/>
      <c r="CQ308" s="85"/>
      <c r="CR308" s="85"/>
      <c r="CS308" s="85"/>
      <c r="CT308" s="85"/>
      <c r="CU308" s="85"/>
      <c r="CV308" s="85"/>
      <c r="CW308" s="85"/>
      <c r="CX308" s="85"/>
      <c r="CY308" s="85"/>
      <c r="CZ308" s="85"/>
      <c r="DA308" s="85"/>
      <c r="DB308" s="85"/>
      <c r="DC308" s="85"/>
      <c r="DD308" s="85"/>
      <c r="DE308" s="85"/>
      <c r="DF308" s="85"/>
      <c r="DG308" s="85"/>
      <c r="DH308" s="85"/>
      <c r="DI308" s="85"/>
      <c r="DJ308" s="85"/>
      <c r="DK308" s="85"/>
      <c r="DL308" s="85"/>
      <c r="DM308" s="85"/>
      <c r="DN308" s="85"/>
      <c r="DO308" s="85"/>
      <c r="DP308" s="85"/>
      <c r="DQ308" s="85"/>
      <c r="DR308" s="85"/>
      <c r="DS308" s="85"/>
      <c r="DT308" s="85"/>
      <c r="DU308" s="85"/>
      <c r="DV308" s="85"/>
      <c r="DW308" s="85"/>
      <c r="DX308" s="85"/>
      <c r="DY308" s="85"/>
      <c r="DZ308" s="85"/>
      <c r="EA308" s="85"/>
      <c r="EB308" s="85"/>
      <c r="EC308" s="85"/>
      <c r="ED308" s="85"/>
      <c r="EE308" s="85"/>
      <c r="EF308" s="85"/>
      <c r="EG308" s="85"/>
      <c r="EH308" s="85"/>
      <c r="EI308" s="85"/>
      <c r="EJ308" s="85"/>
      <c r="EK308" s="85"/>
      <c r="EL308" s="85"/>
      <c r="EM308" s="85"/>
      <c r="EN308" s="85"/>
      <c r="EO308" s="85"/>
      <c r="EP308" s="85"/>
      <c r="EQ308" s="85"/>
      <c r="ER308" s="85"/>
      <c r="ES308" s="85"/>
      <c r="ET308" s="85"/>
      <c r="EU308" s="85"/>
      <c r="EV308" s="85"/>
      <c r="EW308" s="85"/>
      <c r="EX308" s="85"/>
      <c r="EY308" s="85"/>
      <c r="EZ308" s="85"/>
      <c r="FA308" s="85"/>
      <c r="FB308" s="85"/>
      <c r="FC308" s="85"/>
    </row>
    <row r="309" spans="25:159" x14ac:dyDescent="0.2"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  <c r="AN309" s="85"/>
      <c r="AO309" s="85"/>
      <c r="AP309" s="85"/>
      <c r="AQ309" s="85"/>
      <c r="AR309" s="85"/>
      <c r="AS309" s="85"/>
      <c r="AT309" s="85"/>
      <c r="AU309" s="85"/>
      <c r="AV309" s="85"/>
      <c r="AW309" s="85"/>
      <c r="AX309" s="85"/>
      <c r="AY309" s="85"/>
      <c r="AZ309" s="85"/>
      <c r="BA309" s="85"/>
      <c r="BB309" s="85"/>
      <c r="BC309" s="85"/>
      <c r="BD309" s="85"/>
      <c r="BE309" s="85"/>
      <c r="BF309" s="85"/>
      <c r="BG309" s="85"/>
      <c r="BH309" s="85"/>
      <c r="BI309" s="85"/>
      <c r="BJ309" s="85"/>
      <c r="BK309" s="85"/>
      <c r="BL309" s="85"/>
      <c r="BM309" s="85"/>
      <c r="BN309" s="85"/>
      <c r="BO309" s="85"/>
      <c r="BP309" s="85"/>
      <c r="BQ309" s="85"/>
      <c r="BR309" s="85"/>
      <c r="BS309" s="85"/>
      <c r="BT309" s="85"/>
      <c r="BU309" s="85"/>
      <c r="BV309" s="85"/>
      <c r="BW309" s="85"/>
      <c r="BX309" s="85"/>
      <c r="BY309" s="85"/>
      <c r="BZ309" s="85"/>
      <c r="CA309" s="85"/>
      <c r="CB309" s="85"/>
      <c r="CC309" s="85"/>
      <c r="CD309" s="85"/>
      <c r="CE309" s="85"/>
      <c r="CF309" s="85"/>
      <c r="CG309" s="85"/>
      <c r="CH309" s="85"/>
      <c r="CI309" s="85"/>
      <c r="CJ309" s="85"/>
      <c r="CK309" s="85"/>
      <c r="CL309" s="85"/>
      <c r="CM309" s="85"/>
      <c r="CN309" s="85"/>
      <c r="CO309" s="85"/>
      <c r="CP309" s="85"/>
      <c r="CQ309" s="85"/>
      <c r="CR309" s="85"/>
      <c r="CS309" s="85"/>
      <c r="CT309" s="85"/>
      <c r="CU309" s="85"/>
      <c r="CV309" s="85"/>
      <c r="CW309" s="85"/>
      <c r="CX309" s="85"/>
      <c r="CY309" s="85"/>
      <c r="CZ309" s="85"/>
      <c r="DA309" s="85"/>
      <c r="DB309" s="85"/>
      <c r="DC309" s="85"/>
      <c r="DD309" s="85"/>
      <c r="DE309" s="85"/>
      <c r="DF309" s="85"/>
      <c r="DG309" s="85"/>
      <c r="DH309" s="85"/>
      <c r="DI309" s="85"/>
      <c r="DJ309" s="85"/>
      <c r="DK309" s="85"/>
      <c r="DL309" s="85"/>
      <c r="DM309" s="85"/>
      <c r="DN309" s="85"/>
      <c r="DO309" s="85"/>
      <c r="DP309" s="85"/>
      <c r="DQ309" s="85"/>
      <c r="DR309" s="85"/>
      <c r="DS309" s="85"/>
      <c r="DT309" s="85"/>
      <c r="DU309" s="85"/>
      <c r="DV309" s="85"/>
      <c r="DW309" s="85"/>
      <c r="DX309" s="85"/>
      <c r="DY309" s="85"/>
      <c r="DZ309" s="85"/>
      <c r="EA309" s="85"/>
      <c r="EB309" s="85"/>
      <c r="EC309" s="85"/>
      <c r="ED309" s="85"/>
      <c r="EE309" s="85"/>
      <c r="EF309" s="85"/>
      <c r="EG309" s="85"/>
      <c r="EH309" s="85"/>
      <c r="EI309" s="85"/>
      <c r="EJ309" s="85"/>
      <c r="EK309" s="85"/>
      <c r="EL309" s="85"/>
      <c r="EM309" s="85"/>
      <c r="EN309" s="85"/>
      <c r="EO309" s="85"/>
      <c r="EP309" s="85"/>
      <c r="EQ309" s="85"/>
      <c r="ER309" s="85"/>
      <c r="ES309" s="85"/>
      <c r="ET309" s="85"/>
      <c r="EU309" s="85"/>
      <c r="EV309" s="85"/>
      <c r="EW309" s="85"/>
      <c r="EX309" s="85"/>
      <c r="EY309" s="85"/>
      <c r="EZ309" s="85"/>
      <c r="FA309" s="85"/>
      <c r="FB309" s="85"/>
      <c r="FC309" s="85"/>
    </row>
    <row r="310" spans="25:159" x14ac:dyDescent="0.2"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  <c r="AN310" s="85"/>
      <c r="AO310" s="85"/>
      <c r="AP310" s="85"/>
      <c r="AQ310" s="85"/>
      <c r="AR310" s="85"/>
      <c r="AS310" s="85"/>
      <c r="AT310" s="85"/>
      <c r="AU310" s="85"/>
      <c r="AV310" s="85"/>
      <c r="AW310" s="85"/>
      <c r="AX310" s="85"/>
      <c r="AY310" s="85"/>
      <c r="AZ310" s="85"/>
      <c r="BA310" s="85"/>
      <c r="BB310" s="85"/>
      <c r="BC310" s="85"/>
      <c r="BD310" s="85"/>
      <c r="BE310" s="85"/>
      <c r="BF310" s="85"/>
      <c r="BG310" s="85"/>
      <c r="BH310" s="85"/>
      <c r="BI310" s="85"/>
      <c r="BJ310" s="85"/>
      <c r="BK310" s="85"/>
      <c r="BL310" s="85"/>
      <c r="BM310" s="85"/>
      <c r="BN310" s="85"/>
      <c r="BO310" s="85"/>
      <c r="BP310" s="85"/>
      <c r="BQ310" s="85"/>
      <c r="BR310" s="85"/>
      <c r="BS310" s="85"/>
      <c r="BT310" s="85"/>
      <c r="BU310" s="85"/>
      <c r="BV310" s="85"/>
      <c r="BW310" s="85"/>
      <c r="BX310" s="85"/>
      <c r="BY310" s="85"/>
      <c r="BZ310" s="85"/>
      <c r="CA310" s="85"/>
      <c r="CB310" s="85"/>
      <c r="CC310" s="85"/>
      <c r="CD310" s="85"/>
      <c r="CE310" s="85"/>
      <c r="CF310" s="85"/>
      <c r="CG310" s="85"/>
      <c r="CH310" s="85"/>
      <c r="CI310" s="85"/>
      <c r="CJ310" s="85"/>
      <c r="CK310" s="85"/>
      <c r="CL310" s="85"/>
      <c r="CM310" s="85"/>
      <c r="CN310" s="85"/>
      <c r="CO310" s="85"/>
      <c r="CP310" s="85"/>
      <c r="CQ310" s="85"/>
      <c r="CR310" s="85"/>
      <c r="CS310" s="85"/>
      <c r="CT310" s="85"/>
      <c r="CU310" s="85"/>
      <c r="CV310" s="85"/>
      <c r="CW310" s="85"/>
      <c r="CX310" s="85"/>
      <c r="CY310" s="85"/>
      <c r="CZ310" s="85"/>
      <c r="DA310" s="85"/>
      <c r="DB310" s="85"/>
      <c r="DC310" s="85"/>
      <c r="DD310" s="85"/>
      <c r="DE310" s="85"/>
      <c r="DF310" s="85"/>
      <c r="DG310" s="85"/>
      <c r="DH310" s="85"/>
      <c r="DI310" s="85"/>
      <c r="DJ310" s="85"/>
      <c r="DK310" s="85"/>
      <c r="DL310" s="85"/>
      <c r="DM310" s="85"/>
      <c r="DN310" s="85"/>
      <c r="DO310" s="85"/>
      <c r="DP310" s="85"/>
      <c r="DQ310" s="85"/>
      <c r="DR310" s="85"/>
      <c r="DS310" s="85"/>
      <c r="DT310" s="85"/>
      <c r="DU310" s="85"/>
      <c r="DV310" s="85"/>
      <c r="DW310" s="85"/>
      <c r="DX310" s="85"/>
      <c r="DY310" s="85"/>
      <c r="DZ310" s="85"/>
      <c r="EA310" s="85"/>
      <c r="EB310" s="85"/>
      <c r="EC310" s="85"/>
      <c r="ED310" s="85"/>
      <c r="EE310" s="85"/>
      <c r="EF310" s="85"/>
      <c r="EG310" s="85"/>
      <c r="EH310" s="85"/>
      <c r="EI310" s="85"/>
      <c r="EJ310" s="85"/>
      <c r="EK310" s="85"/>
      <c r="EL310" s="85"/>
      <c r="EM310" s="85"/>
      <c r="EN310" s="85"/>
      <c r="EO310" s="85"/>
      <c r="EP310" s="85"/>
      <c r="EQ310" s="85"/>
      <c r="ER310" s="85"/>
      <c r="ES310" s="85"/>
      <c r="ET310" s="85"/>
      <c r="EU310" s="85"/>
      <c r="EV310" s="85"/>
      <c r="EW310" s="85"/>
      <c r="EX310" s="85"/>
      <c r="EY310" s="85"/>
      <c r="EZ310" s="85"/>
      <c r="FA310" s="85"/>
      <c r="FB310" s="85"/>
      <c r="FC310" s="85"/>
    </row>
    <row r="311" spans="25:159" x14ac:dyDescent="0.2">
      <c r="Y311" s="85"/>
      <c r="Z311" s="85"/>
      <c r="AA311" s="85"/>
      <c r="AB311" s="85"/>
      <c r="AC311" s="85"/>
      <c r="AD311" s="85"/>
      <c r="AE311" s="85"/>
      <c r="AF311" s="85"/>
      <c r="AG311" s="85"/>
      <c r="AH311" s="85"/>
      <c r="AI311" s="85"/>
      <c r="AJ311" s="85"/>
      <c r="AK311" s="85"/>
      <c r="AL311" s="85"/>
      <c r="AM311" s="85"/>
      <c r="AN311" s="85"/>
      <c r="AO311" s="85"/>
      <c r="AP311" s="85"/>
      <c r="AQ311" s="85"/>
      <c r="AR311" s="85"/>
      <c r="AS311" s="85"/>
      <c r="AT311" s="85"/>
      <c r="AU311" s="85"/>
      <c r="AV311" s="85"/>
      <c r="AW311" s="85"/>
      <c r="AX311" s="85"/>
      <c r="AY311" s="85"/>
      <c r="AZ311" s="85"/>
      <c r="BA311" s="85"/>
      <c r="BB311" s="85"/>
      <c r="BC311" s="85"/>
      <c r="BD311" s="85"/>
      <c r="BE311" s="85"/>
      <c r="BF311" s="85"/>
      <c r="BG311" s="85"/>
      <c r="BH311" s="85"/>
      <c r="BI311" s="85"/>
      <c r="BJ311" s="85"/>
      <c r="BK311" s="85"/>
      <c r="BL311" s="85"/>
      <c r="BM311" s="85"/>
      <c r="BN311" s="85"/>
      <c r="BO311" s="85"/>
      <c r="BP311" s="85"/>
      <c r="BQ311" s="85"/>
      <c r="BR311" s="85"/>
      <c r="BS311" s="85"/>
      <c r="BT311" s="85"/>
      <c r="BU311" s="85"/>
      <c r="BV311" s="85"/>
      <c r="BW311" s="85"/>
      <c r="BX311" s="85"/>
      <c r="BY311" s="85"/>
      <c r="BZ311" s="85"/>
      <c r="CA311" s="85"/>
      <c r="CB311" s="85"/>
      <c r="CC311" s="85"/>
      <c r="CD311" s="85"/>
      <c r="CE311" s="85"/>
      <c r="CF311" s="85"/>
      <c r="CG311" s="85"/>
      <c r="CH311" s="85"/>
      <c r="CI311" s="85"/>
      <c r="CJ311" s="85"/>
      <c r="CK311" s="85"/>
      <c r="CL311" s="85"/>
      <c r="CM311" s="85"/>
      <c r="CN311" s="85"/>
      <c r="CO311" s="85"/>
      <c r="CP311" s="85"/>
      <c r="CQ311" s="85"/>
      <c r="CR311" s="85"/>
      <c r="CS311" s="85"/>
      <c r="CT311" s="85"/>
      <c r="CU311" s="85"/>
      <c r="CV311" s="85"/>
      <c r="CW311" s="85"/>
      <c r="CX311" s="85"/>
      <c r="CY311" s="85"/>
      <c r="CZ311" s="85"/>
      <c r="DA311" s="85"/>
      <c r="DB311" s="85"/>
      <c r="DC311" s="85"/>
      <c r="DD311" s="85"/>
      <c r="DE311" s="85"/>
      <c r="DF311" s="85"/>
      <c r="DG311" s="85"/>
      <c r="DH311" s="85"/>
      <c r="DI311" s="85"/>
      <c r="DJ311" s="85"/>
      <c r="DK311" s="85"/>
      <c r="DL311" s="85"/>
      <c r="DM311" s="85"/>
      <c r="DN311" s="85"/>
      <c r="DO311" s="85"/>
      <c r="DP311" s="85"/>
      <c r="DQ311" s="85"/>
      <c r="DR311" s="85"/>
      <c r="DS311" s="85"/>
      <c r="DT311" s="85"/>
      <c r="DU311" s="85"/>
      <c r="DV311" s="85"/>
      <c r="DW311" s="85"/>
      <c r="DX311" s="85"/>
      <c r="DY311" s="85"/>
      <c r="DZ311" s="85"/>
      <c r="EA311" s="85"/>
      <c r="EB311" s="85"/>
      <c r="EC311" s="85"/>
      <c r="ED311" s="85"/>
      <c r="EE311" s="85"/>
      <c r="EF311" s="85"/>
      <c r="EG311" s="85"/>
      <c r="EH311" s="85"/>
      <c r="EI311" s="85"/>
      <c r="EJ311" s="85"/>
      <c r="EK311" s="85"/>
      <c r="EL311" s="85"/>
      <c r="EM311" s="85"/>
      <c r="EN311" s="85"/>
      <c r="EO311" s="85"/>
      <c r="EP311" s="85"/>
      <c r="EQ311" s="85"/>
      <c r="ER311" s="85"/>
      <c r="ES311" s="85"/>
      <c r="ET311" s="85"/>
      <c r="EU311" s="85"/>
      <c r="EV311" s="85"/>
      <c r="EW311" s="85"/>
      <c r="EX311" s="85"/>
      <c r="EY311" s="85"/>
      <c r="EZ311" s="85"/>
      <c r="FA311" s="85"/>
      <c r="FB311" s="85"/>
      <c r="FC311" s="85"/>
    </row>
    <row r="312" spans="25:159" x14ac:dyDescent="0.2"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  <c r="AN312" s="85"/>
      <c r="AO312" s="85"/>
      <c r="AP312" s="85"/>
      <c r="AQ312" s="85"/>
      <c r="AR312" s="85"/>
      <c r="AS312" s="85"/>
      <c r="AT312" s="85"/>
      <c r="AU312" s="85"/>
      <c r="AV312" s="85"/>
      <c r="AW312" s="85"/>
      <c r="AX312" s="85"/>
      <c r="AY312" s="85"/>
      <c r="AZ312" s="85"/>
      <c r="BA312" s="85"/>
      <c r="BB312" s="85"/>
      <c r="BC312" s="85"/>
      <c r="BD312" s="85"/>
      <c r="BE312" s="85"/>
      <c r="BF312" s="85"/>
      <c r="BG312" s="85"/>
      <c r="BH312" s="85"/>
      <c r="BI312" s="85"/>
      <c r="BJ312" s="85"/>
      <c r="BK312" s="85"/>
      <c r="BL312" s="85"/>
      <c r="BM312" s="85"/>
      <c r="BN312" s="85"/>
      <c r="BO312" s="85"/>
      <c r="BP312" s="85"/>
      <c r="BQ312" s="85"/>
      <c r="BR312" s="85"/>
      <c r="BS312" s="85"/>
      <c r="BT312" s="85"/>
      <c r="BU312" s="85"/>
      <c r="BV312" s="85"/>
      <c r="BW312" s="85"/>
      <c r="BX312" s="85"/>
      <c r="BY312" s="85"/>
      <c r="BZ312" s="85"/>
      <c r="CA312" s="85"/>
      <c r="CB312" s="85"/>
      <c r="CC312" s="85"/>
      <c r="CD312" s="85"/>
      <c r="CE312" s="85"/>
      <c r="CF312" s="85"/>
      <c r="CG312" s="85"/>
      <c r="CH312" s="85"/>
      <c r="CI312" s="85"/>
      <c r="CJ312" s="85"/>
      <c r="CK312" s="85"/>
      <c r="CL312" s="85"/>
      <c r="CM312" s="85"/>
      <c r="CN312" s="85"/>
      <c r="CO312" s="85"/>
      <c r="CP312" s="85"/>
      <c r="CQ312" s="85"/>
      <c r="CR312" s="85"/>
      <c r="CS312" s="85"/>
      <c r="CT312" s="85"/>
      <c r="CU312" s="85"/>
      <c r="CV312" s="85"/>
      <c r="CW312" s="85"/>
      <c r="CX312" s="85"/>
      <c r="CY312" s="85"/>
      <c r="CZ312" s="85"/>
      <c r="DA312" s="85"/>
      <c r="DB312" s="85"/>
      <c r="DC312" s="85"/>
      <c r="DD312" s="85"/>
      <c r="DE312" s="85"/>
      <c r="DF312" s="85"/>
      <c r="DG312" s="85"/>
      <c r="DH312" s="85"/>
      <c r="DI312" s="85"/>
      <c r="DJ312" s="85"/>
      <c r="DK312" s="85"/>
      <c r="DL312" s="85"/>
      <c r="DM312" s="85"/>
      <c r="DN312" s="85"/>
      <c r="DO312" s="85"/>
      <c r="DP312" s="85"/>
      <c r="DQ312" s="85"/>
      <c r="DR312" s="85"/>
      <c r="DS312" s="85"/>
      <c r="DT312" s="85"/>
      <c r="DU312" s="85"/>
      <c r="DV312" s="85"/>
      <c r="DW312" s="85"/>
      <c r="DX312" s="85"/>
      <c r="DY312" s="85"/>
      <c r="DZ312" s="85"/>
      <c r="EA312" s="85"/>
      <c r="EB312" s="85"/>
      <c r="EC312" s="85"/>
      <c r="ED312" s="85"/>
      <c r="EE312" s="85"/>
      <c r="EF312" s="85"/>
      <c r="EG312" s="85"/>
      <c r="EH312" s="85"/>
      <c r="EI312" s="85"/>
      <c r="EJ312" s="85"/>
      <c r="EK312" s="85"/>
      <c r="EL312" s="85"/>
      <c r="EM312" s="85"/>
      <c r="EN312" s="85"/>
      <c r="EO312" s="85"/>
      <c r="EP312" s="85"/>
      <c r="EQ312" s="85"/>
      <c r="ER312" s="85"/>
      <c r="ES312" s="85"/>
      <c r="ET312" s="85"/>
      <c r="EU312" s="85"/>
      <c r="EV312" s="85"/>
      <c r="EW312" s="85"/>
      <c r="EX312" s="85"/>
      <c r="EY312" s="85"/>
      <c r="EZ312" s="85"/>
      <c r="FA312" s="85"/>
      <c r="FB312" s="85"/>
      <c r="FC312" s="85"/>
    </row>
    <row r="313" spans="25:159" x14ac:dyDescent="0.2"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  <c r="AI313" s="85"/>
      <c r="AJ313" s="85"/>
      <c r="AK313" s="85"/>
      <c r="AL313" s="85"/>
      <c r="AM313" s="85"/>
      <c r="AN313" s="85"/>
      <c r="AO313" s="85"/>
      <c r="AP313" s="85"/>
      <c r="AQ313" s="85"/>
      <c r="AR313" s="85"/>
      <c r="AS313" s="85"/>
      <c r="AT313" s="85"/>
      <c r="AU313" s="85"/>
      <c r="AV313" s="85"/>
      <c r="AW313" s="85"/>
      <c r="AX313" s="85"/>
      <c r="AY313" s="85"/>
      <c r="AZ313" s="85"/>
      <c r="BA313" s="85"/>
      <c r="BB313" s="85"/>
      <c r="BC313" s="85"/>
      <c r="BD313" s="85"/>
      <c r="BE313" s="85"/>
      <c r="BF313" s="85"/>
      <c r="BG313" s="85"/>
      <c r="BH313" s="85"/>
      <c r="BI313" s="85"/>
      <c r="BJ313" s="85"/>
      <c r="BK313" s="85"/>
      <c r="BL313" s="85"/>
      <c r="BM313" s="85"/>
      <c r="BN313" s="85"/>
      <c r="BO313" s="85"/>
      <c r="BP313" s="85"/>
      <c r="BQ313" s="85"/>
      <c r="BR313" s="85"/>
      <c r="BS313" s="85"/>
      <c r="BT313" s="85"/>
      <c r="BU313" s="85"/>
      <c r="BV313" s="85"/>
      <c r="BW313" s="85"/>
      <c r="BX313" s="85"/>
      <c r="BY313" s="85"/>
      <c r="BZ313" s="85"/>
      <c r="CA313" s="85"/>
      <c r="CB313" s="85"/>
      <c r="CC313" s="85"/>
      <c r="CD313" s="85"/>
      <c r="CE313" s="85"/>
      <c r="CF313" s="85"/>
      <c r="CG313" s="85"/>
      <c r="CH313" s="85"/>
      <c r="CI313" s="85"/>
      <c r="CJ313" s="85"/>
      <c r="CK313" s="85"/>
      <c r="CL313" s="85"/>
      <c r="CM313" s="85"/>
      <c r="CN313" s="85"/>
      <c r="CO313" s="85"/>
      <c r="CP313" s="85"/>
      <c r="CQ313" s="85"/>
      <c r="CR313" s="85"/>
      <c r="CS313" s="85"/>
      <c r="CT313" s="85"/>
      <c r="CU313" s="85"/>
      <c r="CV313" s="85"/>
      <c r="CW313" s="85"/>
      <c r="CX313" s="85"/>
      <c r="CY313" s="85"/>
      <c r="CZ313" s="85"/>
      <c r="DA313" s="85"/>
      <c r="DB313" s="85"/>
      <c r="DC313" s="85"/>
      <c r="DD313" s="85"/>
      <c r="DE313" s="85"/>
      <c r="DF313" s="85"/>
      <c r="DG313" s="85"/>
      <c r="DH313" s="85"/>
      <c r="DI313" s="85"/>
      <c r="DJ313" s="85"/>
      <c r="DK313" s="85"/>
      <c r="DL313" s="85"/>
      <c r="DM313" s="85"/>
      <c r="DN313" s="85"/>
      <c r="DO313" s="85"/>
      <c r="DP313" s="85"/>
      <c r="DQ313" s="85"/>
      <c r="DR313" s="85"/>
      <c r="DS313" s="85"/>
      <c r="DT313" s="85"/>
      <c r="DU313" s="85"/>
      <c r="DV313" s="85"/>
      <c r="DW313" s="85"/>
      <c r="DX313" s="85"/>
      <c r="DY313" s="85"/>
      <c r="DZ313" s="85"/>
      <c r="EA313" s="85"/>
      <c r="EB313" s="85"/>
      <c r="EC313" s="85"/>
      <c r="ED313" s="85"/>
      <c r="EE313" s="85"/>
      <c r="EF313" s="85"/>
      <c r="EG313" s="85"/>
      <c r="EH313" s="85"/>
      <c r="EI313" s="85"/>
      <c r="EJ313" s="85"/>
      <c r="EK313" s="85"/>
      <c r="EL313" s="85"/>
      <c r="EM313" s="85"/>
      <c r="EN313" s="85"/>
      <c r="EO313" s="85"/>
      <c r="EP313" s="85"/>
      <c r="EQ313" s="85"/>
      <c r="ER313" s="85"/>
      <c r="ES313" s="85"/>
      <c r="ET313" s="85"/>
      <c r="EU313" s="85"/>
      <c r="EV313" s="85"/>
      <c r="EW313" s="85"/>
      <c r="EX313" s="85"/>
      <c r="EY313" s="85"/>
      <c r="EZ313" s="85"/>
      <c r="FA313" s="85"/>
      <c r="FB313" s="85"/>
      <c r="FC313" s="85"/>
    </row>
    <row r="314" spans="25:159" x14ac:dyDescent="0.2">
      <c r="Y314" s="85"/>
      <c r="Z314" s="85"/>
      <c r="AA314" s="85"/>
      <c r="AB314" s="85"/>
      <c r="AC314" s="85"/>
      <c r="AD314" s="85"/>
      <c r="AE314" s="85"/>
      <c r="AF314" s="85"/>
      <c r="AG314" s="85"/>
      <c r="AH314" s="85"/>
      <c r="AI314" s="85"/>
      <c r="AJ314" s="85"/>
      <c r="AK314" s="85"/>
      <c r="AL314" s="85"/>
      <c r="AM314" s="85"/>
      <c r="AN314" s="85"/>
      <c r="AO314" s="85"/>
      <c r="AP314" s="85"/>
      <c r="AQ314" s="85"/>
      <c r="AR314" s="85"/>
      <c r="AS314" s="85"/>
      <c r="AT314" s="85"/>
      <c r="AU314" s="85"/>
      <c r="AV314" s="85"/>
      <c r="AW314" s="85"/>
      <c r="AX314" s="85"/>
      <c r="AY314" s="85"/>
      <c r="AZ314" s="85"/>
      <c r="BA314" s="85"/>
      <c r="BB314" s="85"/>
      <c r="BC314" s="85"/>
      <c r="BD314" s="85"/>
      <c r="BE314" s="85"/>
      <c r="BF314" s="85"/>
      <c r="BG314" s="85"/>
      <c r="BH314" s="85"/>
      <c r="BI314" s="85"/>
      <c r="BJ314" s="85"/>
      <c r="BK314" s="85"/>
      <c r="BL314" s="85"/>
      <c r="BM314" s="85"/>
      <c r="BN314" s="85"/>
      <c r="BO314" s="85"/>
      <c r="BP314" s="85"/>
      <c r="BQ314" s="85"/>
      <c r="BR314" s="85"/>
      <c r="BS314" s="85"/>
      <c r="BT314" s="85"/>
      <c r="BU314" s="85"/>
      <c r="BV314" s="85"/>
      <c r="BW314" s="85"/>
      <c r="BX314" s="85"/>
      <c r="BY314" s="85"/>
      <c r="BZ314" s="85"/>
      <c r="CA314" s="85"/>
      <c r="CB314" s="85"/>
      <c r="CC314" s="85"/>
      <c r="CD314" s="85"/>
      <c r="CE314" s="85"/>
      <c r="CF314" s="85"/>
      <c r="CG314" s="85"/>
      <c r="CH314" s="85"/>
      <c r="CI314" s="85"/>
      <c r="CJ314" s="85"/>
      <c r="CK314" s="85"/>
      <c r="CL314" s="85"/>
      <c r="CM314" s="85"/>
      <c r="CN314" s="85"/>
      <c r="CO314" s="85"/>
      <c r="CP314" s="85"/>
      <c r="CQ314" s="85"/>
      <c r="CR314" s="85"/>
      <c r="CS314" s="85"/>
      <c r="CT314" s="85"/>
      <c r="CU314" s="85"/>
      <c r="CV314" s="85"/>
      <c r="CW314" s="85"/>
      <c r="CX314" s="85"/>
      <c r="CY314" s="85"/>
      <c r="CZ314" s="85"/>
      <c r="DA314" s="85"/>
      <c r="DB314" s="85"/>
      <c r="DC314" s="85"/>
      <c r="DD314" s="85"/>
      <c r="DE314" s="85"/>
      <c r="DF314" s="85"/>
      <c r="DG314" s="85"/>
      <c r="DH314" s="85"/>
      <c r="DI314" s="85"/>
      <c r="DJ314" s="85"/>
      <c r="DK314" s="85"/>
      <c r="DL314" s="85"/>
      <c r="DM314" s="85"/>
      <c r="DN314" s="85"/>
      <c r="DO314" s="85"/>
      <c r="DP314" s="85"/>
      <c r="DQ314" s="85"/>
      <c r="DR314" s="85"/>
      <c r="DS314" s="85"/>
      <c r="DT314" s="85"/>
      <c r="DU314" s="85"/>
      <c r="DV314" s="85"/>
      <c r="DW314" s="85"/>
      <c r="DX314" s="85"/>
      <c r="DY314" s="85"/>
      <c r="DZ314" s="85"/>
      <c r="EA314" s="85"/>
      <c r="EB314" s="85"/>
      <c r="EC314" s="85"/>
      <c r="ED314" s="85"/>
      <c r="EE314" s="85"/>
      <c r="EF314" s="85"/>
      <c r="EG314" s="85"/>
      <c r="EH314" s="85"/>
      <c r="EI314" s="85"/>
      <c r="EJ314" s="85"/>
      <c r="EK314" s="85"/>
      <c r="EL314" s="85"/>
      <c r="EM314" s="85"/>
      <c r="EN314" s="85"/>
      <c r="EO314" s="85"/>
      <c r="EP314" s="85"/>
      <c r="EQ314" s="85"/>
      <c r="ER314" s="85"/>
      <c r="ES314" s="85"/>
      <c r="ET314" s="85"/>
      <c r="EU314" s="85"/>
      <c r="EV314" s="85"/>
      <c r="EW314" s="85"/>
      <c r="EX314" s="85"/>
      <c r="EY314" s="85"/>
      <c r="EZ314" s="85"/>
      <c r="FA314" s="85"/>
      <c r="FB314" s="85"/>
      <c r="FC314" s="85"/>
    </row>
    <row r="315" spans="25:159" x14ac:dyDescent="0.2"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  <c r="BE315" s="85"/>
      <c r="BF315" s="85"/>
      <c r="BG315" s="85"/>
      <c r="BH315" s="85"/>
      <c r="BI315" s="85"/>
      <c r="BJ315" s="85"/>
      <c r="BK315" s="85"/>
      <c r="BL315" s="85"/>
      <c r="BM315" s="85"/>
      <c r="BN315" s="85"/>
      <c r="BO315" s="85"/>
      <c r="BP315" s="85"/>
      <c r="BQ315" s="85"/>
      <c r="BR315" s="85"/>
      <c r="BS315" s="85"/>
      <c r="BT315" s="85"/>
      <c r="BU315" s="85"/>
      <c r="BV315" s="85"/>
      <c r="BW315" s="85"/>
      <c r="BX315" s="85"/>
      <c r="BY315" s="85"/>
      <c r="BZ315" s="85"/>
      <c r="CA315" s="85"/>
      <c r="CB315" s="85"/>
      <c r="CC315" s="85"/>
      <c r="CD315" s="85"/>
      <c r="CE315" s="85"/>
      <c r="CF315" s="85"/>
      <c r="CG315" s="85"/>
      <c r="CH315" s="85"/>
      <c r="CI315" s="85"/>
      <c r="CJ315" s="85"/>
      <c r="CK315" s="85"/>
      <c r="CL315" s="85"/>
      <c r="CM315" s="85"/>
      <c r="CN315" s="85"/>
      <c r="CO315" s="85"/>
      <c r="CP315" s="85"/>
      <c r="CQ315" s="85"/>
      <c r="CR315" s="85"/>
      <c r="CS315" s="85"/>
      <c r="CT315" s="85"/>
      <c r="CU315" s="85"/>
      <c r="CV315" s="85"/>
      <c r="CW315" s="85"/>
      <c r="CX315" s="85"/>
      <c r="CY315" s="85"/>
      <c r="CZ315" s="85"/>
      <c r="DA315" s="85"/>
      <c r="DB315" s="85"/>
      <c r="DC315" s="85"/>
      <c r="DD315" s="85"/>
      <c r="DE315" s="85"/>
      <c r="DF315" s="85"/>
      <c r="DG315" s="85"/>
      <c r="DH315" s="85"/>
      <c r="DI315" s="85"/>
      <c r="DJ315" s="85"/>
      <c r="DK315" s="85"/>
      <c r="DL315" s="85"/>
      <c r="DM315" s="85"/>
      <c r="DN315" s="85"/>
      <c r="DO315" s="85"/>
      <c r="DP315" s="85"/>
      <c r="DQ315" s="85"/>
      <c r="DR315" s="85"/>
      <c r="DS315" s="85"/>
      <c r="DT315" s="85"/>
      <c r="DU315" s="85"/>
      <c r="DV315" s="85"/>
      <c r="DW315" s="85"/>
      <c r="DX315" s="85"/>
      <c r="DY315" s="85"/>
      <c r="DZ315" s="85"/>
      <c r="EA315" s="85"/>
      <c r="EB315" s="85"/>
      <c r="EC315" s="85"/>
      <c r="ED315" s="85"/>
      <c r="EE315" s="85"/>
      <c r="EF315" s="85"/>
      <c r="EG315" s="85"/>
      <c r="EH315" s="85"/>
      <c r="EI315" s="85"/>
      <c r="EJ315" s="85"/>
      <c r="EK315" s="85"/>
      <c r="EL315" s="85"/>
      <c r="EM315" s="85"/>
      <c r="EN315" s="85"/>
      <c r="EO315" s="85"/>
      <c r="EP315" s="85"/>
      <c r="EQ315" s="85"/>
      <c r="ER315" s="85"/>
      <c r="ES315" s="85"/>
      <c r="ET315" s="85"/>
      <c r="EU315" s="85"/>
      <c r="EV315" s="85"/>
      <c r="EW315" s="85"/>
      <c r="EX315" s="85"/>
      <c r="EY315" s="85"/>
      <c r="EZ315" s="85"/>
      <c r="FA315" s="85"/>
      <c r="FB315" s="85"/>
      <c r="FC315" s="85"/>
    </row>
    <row r="316" spans="25:159" x14ac:dyDescent="0.2"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  <c r="AV316" s="85"/>
      <c r="AW316" s="85"/>
      <c r="AX316" s="85"/>
      <c r="AY316" s="85"/>
      <c r="AZ316" s="85"/>
      <c r="BA316" s="85"/>
      <c r="BB316" s="85"/>
      <c r="BC316" s="85"/>
      <c r="BD316" s="85"/>
      <c r="BE316" s="85"/>
      <c r="BF316" s="85"/>
      <c r="BG316" s="85"/>
      <c r="BH316" s="85"/>
      <c r="BI316" s="85"/>
      <c r="BJ316" s="85"/>
      <c r="BK316" s="85"/>
      <c r="BL316" s="85"/>
      <c r="BM316" s="85"/>
      <c r="BN316" s="85"/>
      <c r="BO316" s="85"/>
      <c r="BP316" s="85"/>
      <c r="BQ316" s="85"/>
      <c r="BR316" s="85"/>
      <c r="BS316" s="85"/>
      <c r="BT316" s="85"/>
      <c r="BU316" s="85"/>
      <c r="BV316" s="85"/>
      <c r="BW316" s="85"/>
      <c r="BX316" s="85"/>
      <c r="BY316" s="85"/>
      <c r="BZ316" s="85"/>
      <c r="CA316" s="85"/>
      <c r="CB316" s="85"/>
      <c r="CC316" s="85"/>
      <c r="CD316" s="85"/>
      <c r="CE316" s="85"/>
      <c r="CF316" s="85"/>
      <c r="CG316" s="85"/>
      <c r="CH316" s="85"/>
      <c r="CI316" s="85"/>
      <c r="CJ316" s="85"/>
      <c r="CK316" s="85"/>
      <c r="CL316" s="85"/>
      <c r="CM316" s="85"/>
      <c r="CN316" s="85"/>
      <c r="CO316" s="85"/>
      <c r="CP316" s="85"/>
      <c r="CQ316" s="85"/>
      <c r="CR316" s="85"/>
      <c r="CS316" s="85"/>
      <c r="CT316" s="85"/>
      <c r="CU316" s="85"/>
      <c r="CV316" s="85"/>
      <c r="CW316" s="85"/>
      <c r="CX316" s="85"/>
      <c r="CY316" s="85"/>
      <c r="CZ316" s="85"/>
      <c r="DA316" s="85"/>
      <c r="DB316" s="85"/>
      <c r="DC316" s="85"/>
      <c r="DD316" s="85"/>
      <c r="DE316" s="85"/>
      <c r="DF316" s="85"/>
      <c r="DG316" s="85"/>
      <c r="DH316" s="85"/>
      <c r="DI316" s="85"/>
      <c r="DJ316" s="85"/>
      <c r="DK316" s="85"/>
      <c r="DL316" s="85"/>
      <c r="DM316" s="85"/>
      <c r="DN316" s="85"/>
      <c r="DO316" s="85"/>
      <c r="DP316" s="85"/>
      <c r="DQ316" s="85"/>
      <c r="DR316" s="85"/>
      <c r="DS316" s="85"/>
      <c r="DT316" s="85"/>
      <c r="DU316" s="85"/>
      <c r="DV316" s="85"/>
      <c r="DW316" s="85"/>
      <c r="DX316" s="85"/>
      <c r="DY316" s="85"/>
      <c r="DZ316" s="85"/>
      <c r="EA316" s="85"/>
      <c r="EB316" s="85"/>
      <c r="EC316" s="85"/>
      <c r="ED316" s="85"/>
      <c r="EE316" s="85"/>
      <c r="EF316" s="85"/>
      <c r="EG316" s="85"/>
      <c r="EH316" s="85"/>
      <c r="EI316" s="85"/>
      <c r="EJ316" s="85"/>
      <c r="EK316" s="85"/>
      <c r="EL316" s="85"/>
      <c r="EM316" s="85"/>
      <c r="EN316" s="85"/>
      <c r="EO316" s="85"/>
      <c r="EP316" s="85"/>
      <c r="EQ316" s="85"/>
      <c r="ER316" s="85"/>
      <c r="ES316" s="85"/>
      <c r="ET316" s="85"/>
      <c r="EU316" s="85"/>
      <c r="EV316" s="85"/>
      <c r="EW316" s="85"/>
      <c r="EX316" s="85"/>
      <c r="EY316" s="85"/>
      <c r="EZ316" s="85"/>
      <c r="FA316" s="85"/>
      <c r="FB316" s="85"/>
      <c r="FC316" s="85"/>
    </row>
    <row r="317" spans="25:159" x14ac:dyDescent="0.2"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  <c r="AN317" s="85"/>
      <c r="AO317" s="85"/>
      <c r="AP317" s="85"/>
      <c r="AQ317" s="85"/>
      <c r="AR317" s="85"/>
      <c r="AS317" s="85"/>
      <c r="AT317" s="85"/>
      <c r="AU317" s="85"/>
      <c r="AV317" s="85"/>
      <c r="AW317" s="85"/>
      <c r="AX317" s="85"/>
      <c r="AY317" s="85"/>
      <c r="AZ317" s="85"/>
      <c r="BA317" s="85"/>
      <c r="BB317" s="85"/>
      <c r="BC317" s="85"/>
      <c r="BD317" s="85"/>
      <c r="BE317" s="85"/>
      <c r="BF317" s="85"/>
      <c r="BG317" s="85"/>
      <c r="BH317" s="85"/>
      <c r="BI317" s="85"/>
      <c r="BJ317" s="85"/>
      <c r="BK317" s="85"/>
      <c r="BL317" s="85"/>
      <c r="BM317" s="85"/>
      <c r="BN317" s="85"/>
      <c r="BO317" s="85"/>
      <c r="BP317" s="85"/>
      <c r="BQ317" s="85"/>
      <c r="BR317" s="85"/>
      <c r="BS317" s="85"/>
      <c r="BT317" s="85"/>
      <c r="BU317" s="85"/>
      <c r="BV317" s="85"/>
      <c r="BW317" s="85"/>
      <c r="BX317" s="85"/>
      <c r="BY317" s="85"/>
      <c r="BZ317" s="85"/>
      <c r="CA317" s="85"/>
      <c r="CB317" s="85"/>
      <c r="CC317" s="85"/>
      <c r="CD317" s="85"/>
      <c r="CE317" s="85"/>
      <c r="CF317" s="85"/>
      <c r="CG317" s="85"/>
      <c r="CH317" s="85"/>
      <c r="CI317" s="85"/>
      <c r="CJ317" s="85"/>
      <c r="CK317" s="85"/>
      <c r="CL317" s="85"/>
      <c r="CM317" s="85"/>
      <c r="CN317" s="85"/>
      <c r="CO317" s="85"/>
      <c r="CP317" s="85"/>
      <c r="CQ317" s="85"/>
      <c r="CR317" s="85"/>
      <c r="CS317" s="85"/>
      <c r="CT317" s="85"/>
      <c r="CU317" s="85"/>
      <c r="CV317" s="85"/>
      <c r="CW317" s="85"/>
      <c r="CX317" s="85"/>
      <c r="CY317" s="85"/>
      <c r="CZ317" s="85"/>
      <c r="DA317" s="85"/>
      <c r="DB317" s="85"/>
      <c r="DC317" s="85"/>
      <c r="DD317" s="85"/>
      <c r="DE317" s="85"/>
      <c r="DF317" s="85"/>
      <c r="DG317" s="85"/>
      <c r="DH317" s="85"/>
      <c r="DI317" s="85"/>
      <c r="DJ317" s="85"/>
      <c r="DK317" s="85"/>
      <c r="DL317" s="85"/>
      <c r="DM317" s="85"/>
      <c r="DN317" s="85"/>
      <c r="DO317" s="85"/>
      <c r="DP317" s="85"/>
      <c r="DQ317" s="85"/>
      <c r="DR317" s="85"/>
      <c r="DS317" s="85"/>
      <c r="DT317" s="85"/>
      <c r="DU317" s="85"/>
      <c r="DV317" s="85"/>
      <c r="DW317" s="85"/>
      <c r="DX317" s="85"/>
      <c r="DY317" s="85"/>
      <c r="DZ317" s="85"/>
      <c r="EA317" s="85"/>
      <c r="EB317" s="85"/>
      <c r="EC317" s="85"/>
      <c r="ED317" s="85"/>
      <c r="EE317" s="85"/>
      <c r="EF317" s="85"/>
      <c r="EG317" s="85"/>
      <c r="EH317" s="85"/>
      <c r="EI317" s="85"/>
      <c r="EJ317" s="85"/>
      <c r="EK317" s="85"/>
      <c r="EL317" s="85"/>
      <c r="EM317" s="85"/>
      <c r="EN317" s="85"/>
      <c r="EO317" s="85"/>
      <c r="EP317" s="85"/>
      <c r="EQ317" s="85"/>
      <c r="ER317" s="85"/>
      <c r="ES317" s="85"/>
      <c r="ET317" s="85"/>
      <c r="EU317" s="85"/>
      <c r="EV317" s="85"/>
      <c r="EW317" s="85"/>
      <c r="EX317" s="85"/>
      <c r="EY317" s="85"/>
      <c r="EZ317" s="85"/>
      <c r="FA317" s="85"/>
      <c r="FB317" s="85"/>
      <c r="FC317" s="85"/>
    </row>
    <row r="318" spans="25:159" x14ac:dyDescent="0.2">
      <c r="Y318" s="85"/>
      <c r="Z318" s="85"/>
      <c r="AA318" s="85"/>
      <c r="AB318" s="85"/>
      <c r="AC318" s="85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  <c r="AN318" s="85"/>
      <c r="AO318" s="85"/>
      <c r="AP318" s="85"/>
      <c r="AQ318" s="85"/>
      <c r="AR318" s="85"/>
      <c r="AS318" s="85"/>
      <c r="AT318" s="85"/>
      <c r="AU318" s="85"/>
      <c r="AV318" s="85"/>
      <c r="AW318" s="85"/>
      <c r="AX318" s="85"/>
      <c r="AY318" s="85"/>
      <c r="AZ318" s="85"/>
      <c r="BA318" s="85"/>
      <c r="BB318" s="85"/>
      <c r="BC318" s="85"/>
      <c r="BD318" s="85"/>
      <c r="BE318" s="85"/>
      <c r="BF318" s="85"/>
      <c r="BG318" s="85"/>
      <c r="BH318" s="85"/>
      <c r="BI318" s="85"/>
      <c r="BJ318" s="85"/>
      <c r="BK318" s="85"/>
      <c r="BL318" s="85"/>
      <c r="BM318" s="85"/>
      <c r="BN318" s="85"/>
      <c r="BO318" s="85"/>
      <c r="BP318" s="85"/>
      <c r="BQ318" s="85"/>
      <c r="BR318" s="85"/>
      <c r="BS318" s="85"/>
      <c r="BT318" s="85"/>
      <c r="BU318" s="85"/>
      <c r="BV318" s="85"/>
      <c r="BW318" s="85"/>
      <c r="BX318" s="85"/>
      <c r="BY318" s="85"/>
      <c r="BZ318" s="85"/>
      <c r="CA318" s="85"/>
      <c r="CB318" s="85"/>
      <c r="CC318" s="85"/>
      <c r="CD318" s="85"/>
      <c r="CE318" s="85"/>
      <c r="CF318" s="85"/>
      <c r="CG318" s="85"/>
      <c r="CH318" s="85"/>
      <c r="CI318" s="85"/>
      <c r="CJ318" s="85"/>
      <c r="CK318" s="85"/>
      <c r="CL318" s="85"/>
      <c r="CM318" s="85"/>
      <c r="CN318" s="85"/>
      <c r="CO318" s="85"/>
      <c r="CP318" s="85"/>
      <c r="CQ318" s="85"/>
      <c r="CR318" s="85"/>
      <c r="CS318" s="85"/>
      <c r="CT318" s="85"/>
      <c r="CU318" s="85"/>
      <c r="CV318" s="85"/>
      <c r="CW318" s="85"/>
      <c r="CX318" s="85"/>
      <c r="CY318" s="85"/>
      <c r="CZ318" s="85"/>
      <c r="DA318" s="85"/>
      <c r="DB318" s="85"/>
      <c r="DC318" s="85"/>
      <c r="DD318" s="85"/>
      <c r="DE318" s="85"/>
      <c r="DF318" s="85"/>
      <c r="DG318" s="85"/>
      <c r="DH318" s="85"/>
      <c r="DI318" s="85"/>
      <c r="DJ318" s="85"/>
      <c r="DK318" s="85"/>
      <c r="DL318" s="85"/>
      <c r="DM318" s="85"/>
      <c r="DN318" s="85"/>
      <c r="DO318" s="85"/>
      <c r="DP318" s="85"/>
      <c r="DQ318" s="85"/>
      <c r="DR318" s="85"/>
      <c r="DS318" s="85"/>
      <c r="DT318" s="85"/>
      <c r="DU318" s="85"/>
      <c r="DV318" s="85"/>
      <c r="DW318" s="85"/>
      <c r="DX318" s="85"/>
      <c r="DY318" s="85"/>
      <c r="DZ318" s="85"/>
      <c r="EA318" s="85"/>
      <c r="EB318" s="85"/>
      <c r="EC318" s="85"/>
      <c r="ED318" s="85"/>
      <c r="EE318" s="85"/>
      <c r="EF318" s="85"/>
      <c r="EG318" s="85"/>
      <c r="EH318" s="85"/>
      <c r="EI318" s="85"/>
      <c r="EJ318" s="85"/>
      <c r="EK318" s="85"/>
      <c r="EL318" s="85"/>
      <c r="EM318" s="85"/>
      <c r="EN318" s="85"/>
      <c r="EO318" s="85"/>
      <c r="EP318" s="85"/>
      <c r="EQ318" s="85"/>
      <c r="ER318" s="85"/>
      <c r="ES318" s="85"/>
      <c r="ET318" s="85"/>
      <c r="EU318" s="85"/>
      <c r="EV318" s="85"/>
      <c r="EW318" s="85"/>
      <c r="EX318" s="85"/>
      <c r="EY318" s="85"/>
      <c r="EZ318" s="85"/>
      <c r="FA318" s="85"/>
      <c r="FB318" s="85"/>
      <c r="FC318" s="85"/>
    </row>
    <row r="319" spans="25:159" x14ac:dyDescent="0.2">
      <c r="Y319" s="85"/>
      <c r="Z319" s="85"/>
      <c r="AA319" s="85"/>
      <c r="AB319" s="85"/>
      <c r="AC319" s="85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  <c r="AN319" s="85"/>
      <c r="AO319" s="85"/>
      <c r="AP319" s="85"/>
      <c r="AQ319" s="85"/>
      <c r="AR319" s="85"/>
      <c r="AS319" s="85"/>
      <c r="AT319" s="85"/>
      <c r="AU319" s="85"/>
      <c r="AV319" s="85"/>
      <c r="AW319" s="85"/>
      <c r="AX319" s="85"/>
      <c r="AY319" s="85"/>
      <c r="AZ319" s="85"/>
      <c r="BA319" s="85"/>
      <c r="BB319" s="85"/>
      <c r="BC319" s="85"/>
      <c r="BD319" s="85"/>
      <c r="BE319" s="85"/>
      <c r="BF319" s="85"/>
      <c r="BG319" s="85"/>
      <c r="BH319" s="85"/>
      <c r="BI319" s="85"/>
      <c r="BJ319" s="85"/>
      <c r="BK319" s="85"/>
      <c r="BL319" s="85"/>
      <c r="BM319" s="85"/>
      <c r="BN319" s="85"/>
      <c r="BO319" s="85"/>
      <c r="BP319" s="85"/>
      <c r="BQ319" s="85"/>
      <c r="BR319" s="85"/>
      <c r="BS319" s="85"/>
      <c r="BT319" s="85"/>
      <c r="BU319" s="85"/>
      <c r="BV319" s="85"/>
      <c r="BW319" s="85"/>
      <c r="BX319" s="85"/>
      <c r="BY319" s="85"/>
      <c r="BZ319" s="85"/>
      <c r="CA319" s="85"/>
      <c r="CB319" s="85"/>
      <c r="CC319" s="85"/>
      <c r="CD319" s="85"/>
      <c r="CE319" s="85"/>
      <c r="CF319" s="85"/>
      <c r="CG319" s="85"/>
      <c r="CH319" s="85"/>
      <c r="CI319" s="85"/>
      <c r="CJ319" s="85"/>
      <c r="CK319" s="85"/>
      <c r="CL319" s="85"/>
      <c r="CM319" s="85"/>
      <c r="CN319" s="85"/>
      <c r="CO319" s="85"/>
      <c r="CP319" s="85"/>
      <c r="CQ319" s="85"/>
      <c r="CR319" s="85"/>
      <c r="CS319" s="85"/>
      <c r="CT319" s="85"/>
      <c r="CU319" s="85"/>
      <c r="CV319" s="85"/>
      <c r="CW319" s="85"/>
      <c r="CX319" s="85"/>
      <c r="CY319" s="85"/>
      <c r="CZ319" s="85"/>
      <c r="DA319" s="85"/>
      <c r="DB319" s="85"/>
      <c r="DC319" s="85"/>
      <c r="DD319" s="85"/>
      <c r="DE319" s="85"/>
      <c r="DF319" s="85"/>
      <c r="DG319" s="85"/>
      <c r="DH319" s="85"/>
      <c r="DI319" s="85"/>
      <c r="DJ319" s="85"/>
      <c r="DK319" s="85"/>
      <c r="DL319" s="85"/>
      <c r="DM319" s="85"/>
      <c r="DN319" s="85"/>
      <c r="DO319" s="85"/>
      <c r="DP319" s="85"/>
      <c r="DQ319" s="85"/>
      <c r="DR319" s="85"/>
      <c r="DS319" s="85"/>
      <c r="DT319" s="85"/>
      <c r="DU319" s="85"/>
      <c r="DV319" s="85"/>
      <c r="DW319" s="85"/>
      <c r="DX319" s="85"/>
      <c r="DY319" s="85"/>
      <c r="DZ319" s="85"/>
      <c r="EA319" s="85"/>
      <c r="EB319" s="85"/>
      <c r="EC319" s="85"/>
      <c r="ED319" s="85"/>
      <c r="EE319" s="85"/>
      <c r="EF319" s="85"/>
      <c r="EG319" s="85"/>
      <c r="EH319" s="85"/>
      <c r="EI319" s="85"/>
      <c r="EJ319" s="85"/>
      <c r="EK319" s="85"/>
      <c r="EL319" s="85"/>
      <c r="EM319" s="85"/>
      <c r="EN319" s="85"/>
      <c r="EO319" s="85"/>
      <c r="EP319" s="85"/>
      <c r="EQ319" s="85"/>
      <c r="ER319" s="85"/>
      <c r="ES319" s="85"/>
      <c r="ET319" s="85"/>
      <c r="EU319" s="85"/>
      <c r="EV319" s="85"/>
      <c r="EW319" s="85"/>
      <c r="EX319" s="85"/>
      <c r="EY319" s="85"/>
      <c r="EZ319" s="85"/>
      <c r="FA319" s="85"/>
      <c r="FB319" s="85"/>
      <c r="FC319" s="85"/>
    </row>
    <row r="320" spans="25:159" x14ac:dyDescent="0.2">
      <c r="Y320" s="85"/>
      <c r="Z320" s="85"/>
      <c r="AA320" s="85"/>
      <c r="AB320" s="85"/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  <c r="AN320" s="85"/>
      <c r="AO320" s="85"/>
      <c r="AP320" s="85"/>
      <c r="AQ320" s="85"/>
      <c r="AR320" s="85"/>
      <c r="AS320" s="85"/>
      <c r="AT320" s="85"/>
      <c r="AU320" s="85"/>
      <c r="AV320" s="85"/>
      <c r="AW320" s="85"/>
      <c r="AX320" s="85"/>
      <c r="AY320" s="85"/>
      <c r="AZ320" s="85"/>
      <c r="BA320" s="85"/>
      <c r="BB320" s="85"/>
      <c r="BC320" s="85"/>
      <c r="BD320" s="85"/>
      <c r="BE320" s="85"/>
      <c r="BF320" s="85"/>
      <c r="BG320" s="85"/>
      <c r="BH320" s="85"/>
      <c r="BI320" s="85"/>
      <c r="BJ320" s="85"/>
      <c r="BK320" s="85"/>
      <c r="BL320" s="85"/>
      <c r="BM320" s="85"/>
      <c r="BN320" s="85"/>
      <c r="BO320" s="85"/>
      <c r="BP320" s="85"/>
      <c r="BQ320" s="85"/>
      <c r="BR320" s="85"/>
      <c r="BS320" s="85"/>
      <c r="BT320" s="85"/>
      <c r="BU320" s="85"/>
      <c r="BV320" s="85"/>
      <c r="BW320" s="85"/>
      <c r="BX320" s="85"/>
      <c r="BY320" s="85"/>
      <c r="BZ320" s="85"/>
      <c r="CA320" s="85"/>
      <c r="CB320" s="85"/>
      <c r="CC320" s="85"/>
      <c r="CD320" s="85"/>
      <c r="CE320" s="85"/>
      <c r="CF320" s="85"/>
      <c r="CG320" s="85"/>
      <c r="CH320" s="85"/>
      <c r="CI320" s="85"/>
      <c r="CJ320" s="85"/>
      <c r="CK320" s="85"/>
      <c r="CL320" s="85"/>
      <c r="CM320" s="85"/>
      <c r="CN320" s="85"/>
      <c r="CO320" s="85"/>
      <c r="CP320" s="85"/>
      <c r="CQ320" s="85"/>
      <c r="CR320" s="85"/>
      <c r="CS320" s="85"/>
      <c r="CT320" s="85"/>
      <c r="CU320" s="85"/>
      <c r="CV320" s="85"/>
      <c r="CW320" s="85"/>
      <c r="CX320" s="85"/>
      <c r="CY320" s="85"/>
      <c r="CZ320" s="85"/>
      <c r="DA320" s="85"/>
      <c r="DB320" s="85"/>
      <c r="DC320" s="85"/>
      <c r="DD320" s="85"/>
      <c r="DE320" s="85"/>
      <c r="DF320" s="85"/>
      <c r="DG320" s="85"/>
      <c r="DH320" s="85"/>
      <c r="DI320" s="85"/>
      <c r="DJ320" s="85"/>
      <c r="DK320" s="85"/>
      <c r="DL320" s="85"/>
      <c r="DM320" s="85"/>
      <c r="DN320" s="85"/>
      <c r="DO320" s="85"/>
      <c r="DP320" s="85"/>
      <c r="DQ320" s="85"/>
      <c r="DR320" s="85"/>
      <c r="DS320" s="85"/>
      <c r="DT320" s="85"/>
      <c r="DU320" s="85"/>
      <c r="DV320" s="85"/>
      <c r="DW320" s="85"/>
      <c r="DX320" s="85"/>
      <c r="DY320" s="85"/>
      <c r="DZ320" s="85"/>
      <c r="EA320" s="85"/>
      <c r="EB320" s="85"/>
      <c r="EC320" s="85"/>
      <c r="ED320" s="85"/>
      <c r="EE320" s="85"/>
      <c r="EF320" s="85"/>
      <c r="EG320" s="85"/>
      <c r="EH320" s="85"/>
      <c r="EI320" s="85"/>
      <c r="EJ320" s="85"/>
      <c r="EK320" s="85"/>
      <c r="EL320" s="85"/>
      <c r="EM320" s="85"/>
      <c r="EN320" s="85"/>
      <c r="EO320" s="85"/>
      <c r="EP320" s="85"/>
      <c r="EQ320" s="85"/>
      <c r="ER320" s="85"/>
      <c r="ES320" s="85"/>
      <c r="ET320" s="85"/>
      <c r="EU320" s="85"/>
      <c r="EV320" s="85"/>
      <c r="EW320" s="85"/>
      <c r="EX320" s="85"/>
      <c r="EY320" s="85"/>
      <c r="EZ320" s="85"/>
      <c r="FA320" s="85"/>
      <c r="FB320" s="85"/>
      <c r="FC320" s="85"/>
    </row>
    <row r="321" spans="25:159" x14ac:dyDescent="0.2">
      <c r="Y321" s="85"/>
      <c r="Z321" s="85"/>
      <c r="AA321" s="85"/>
      <c r="AB321" s="85"/>
      <c r="AC321" s="85"/>
      <c r="AD321" s="85"/>
      <c r="AE321" s="85"/>
      <c r="AF321" s="85"/>
      <c r="AG321" s="85"/>
      <c r="AH321" s="85"/>
      <c r="AI321" s="85"/>
      <c r="AJ321" s="85"/>
      <c r="AK321" s="85"/>
      <c r="AL321" s="85"/>
      <c r="AM321" s="85"/>
      <c r="AN321" s="85"/>
      <c r="AO321" s="85"/>
      <c r="AP321" s="85"/>
      <c r="AQ321" s="85"/>
      <c r="AR321" s="85"/>
      <c r="AS321" s="85"/>
      <c r="AT321" s="85"/>
      <c r="AU321" s="85"/>
      <c r="AV321" s="85"/>
      <c r="AW321" s="85"/>
      <c r="AX321" s="85"/>
      <c r="AY321" s="85"/>
      <c r="AZ321" s="85"/>
      <c r="BA321" s="85"/>
      <c r="BB321" s="85"/>
      <c r="BC321" s="85"/>
      <c r="BD321" s="85"/>
      <c r="BE321" s="85"/>
      <c r="BF321" s="85"/>
      <c r="BG321" s="85"/>
      <c r="BH321" s="85"/>
      <c r="BI321" s="85"/>
      <c r="BJ321" s="85"/>
      <c r="BK321" s="85"/>
      <c r="BL321" s="85"/>
      <c r="BM321" s="85"/>
      <c r="BN321" s="85"/>
      <c r="BO321" s="85"/>
      <c r="BP321" s="85"/>
      <c r="BQ321" s="85"/>
      <c r="BR321" s="85"/>
      <c r="BS321" s="85"/>
      <c r="BT321" s="85"/>
      <c r="BU321" s="85"/>
      <c r="BV321" s="85"/>
      <c r="BW321" s="85"/>
      <c r="BX321" s="85"/>
      <c r="BY321" s="85"/>
      <c r="BZ321" s="85"/>
      <c r="CA321" s="85"/>
      <c r="CB321" s="85"/>
      <c r="CC321" s="85"/>
      <c r="CD321" s="85"/>
      <c r="CE321" s="85"/>
      <c r="CF321" s="85"/>
      <c r="CG321" s="85"/>
      <c r="CH321" s="85"/>
      <c r="CI321" s="85"/>
      <c r="CJ321" s="85"/>
      <c r="CK321" s="85"/>
      <c r="CL321" s="85"/>
      <c r="CM321" s="85"/>
      <c r="CN321" s="85"/>
      <c r="CO321" s="85"/>
      <c r="CP321" s="85"/>
      <c r="CQ321" s="85"/>
      <c r="CR321" s="85"/>
      <c r="CS321" s="85"/>
      <c r="CT321" s="85"/>
      <c r="CU321" s="85"/>
      <c r="CV321" s="85"/>
      <c r="CW321" s="85"/>
      <c r="CX321" s="85"/>
      <c r="CY321" s="85"/>
      <c r="CZ321" s="85"/>
      <c r="DA321" s="85"/>
      <c r="DB321" s="85"/>
      <c r="DC321" s="85"/>
      <c r="DD321" s="85"/>
      <c r="DE321" s="85"/>
      <c r="DF321" s="85"/>
      <c r="DG321" s="85"/>
      <c r="DH321" s="85"/>
      <c r="DI321" s="85"/>
      <c r="DJ321" s="85"/>
      <c r="DK321" s="85"/>
      <c r="DL321" s="85"/>
      <c r="DM321" s="85"/>
      <c r="DN321" s="85"/>
      <c r="DO321" s="85"/>
      <c r="DP321" s="85"/>
      <c r="DQ321" s="85"/>
      <c r="DR321" s="85"/>
      <c r="DS321" s="85"/>
      <c r="DT321" s="85"/>
      <c r="DU321" s="85"/>
      <c r="DV321" s="85"/>
      <c r="DW321" s="85"/>
      <c r="DX321" s="85"/>
      <c r="DY321" s="85"/>
      <c r="DZ321" s="85"/>
      <c r="EA321" s="85"/>
      <c r="EB321" s="85"/>
      <c r="EC321" s="85"/>
      <c r="ED321" s="85"/>
      <c r="EE321" s="85"/>
      <c r="EF321" s="85"/>
      <c r="EG321" s="85"/>
      <c r="EH321" s="85"/>
      <c r="EI321" s="85"/>
      <c r="EJ321" s="85"/>
      <c r="EK321" s="85"/>
      <c r="EL321" s="85"/>
      <c r="EM321" s="85"/>
      <c r="EN321" s="85"/>
      <c r="EO321" s="85"/>
      <c r="EP321" s="85"/>
      <c r="EQ321" s="85"/>
      <c r="ER321" s="85"/>
      <c r="ES321" s="85"/>
      <c r="ET321" s="85"/>
      <c r="EU321" s="85"/>
      <c r="EV321" s="85"/>
      <c r="EW321" s="85"/>
      <c r="EX321" s="85"/>
      <c r="EY321" s="85"/>
      <c r="EZ321" s="85"/>
      <c r="FA321" s="85"/>
      <c r="FB321" s="85"/>
      <c r="FC321" s="85"/>
    </row>
    <row r="322" spans="25:159" x14ac:dyDescent="0.2"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  <c r="AN322" s="85"/>
      <c r="AO322" s="85"/>
      <c r="AP322" s="85"/>
      <c r="AQ322" s="85"/>
      <c r="AR322" s="85"/>
      <c r="AS322" s="85"/>
      <c r="AT322" s="85"/>
      <c r="AU322" s="85"/>
      <c r="AV322" s="85"/>
      <c r="AW322" s="85"/>
      <c r="AX322" s="85"/>
      <c r="AY322" s="85"/>
      <c r="AZ322" s="85"/>
      <c r="BA322" s="85"/>
      <c r="BB322" s="85"/>
      <c r="BC322" s="85"/>
      <c r="BD322" s="85"/>
      <c r="BE322" s="85"/>
      <c r="BF322" s="85"/>
      <c r="BG322" s="85"/>
      <c r="BH322" s="85"/>
      <c r="BI322" s="85"/>
      <c r="BJ322" s="85"/>
      <c r="BK322" s="85"/>
      <c r="BL322" s="85"/>
      <c r="BM322" s="85"/>
      <c r="BN322" s="85"/>
      <c r="BO322" s="85"/>
      <c r="BP322" s="85"/>
      <c r="BQ322" s="85"/>
      <c r="BR322" s="85"/>
      <c r="BS322" s="85"/>
      <c r="BT322" s="85"/>
      <c r="BU322" s="85"/>
      <c r="BV322" s="85"/>
      <c r="BW322" s="85"/>
      <c r="BX322" s="85"/>
      <c r="BY322" s="85"/>
      <c r="BZ322" s="85"/>
      <c r="CA322" s="85"/>
      <c r="CB322" s="85"/>
      <c r="CC322" s="85"/>
      <c r="CD322" s="85"/>
      <c r="CE322" s="85"/>
      <c r="CF322" s="85"/>
      <c r="CG322" s="85"/>
      <c r="CH322" s="85"/>
      <c r="CI322" s="85"/>
      <c r="CJ322" s="85"/>
      <c r="CK322" s="85"/>
      <c r="CL322" s="85"/>
      <c r="CM322" s="85"/>
      <c r="CN322" s="85"/>
      <c r="CO322" s="85"/>
      <c r="CP322" s="85"/>
      <c r="CQ322" s="85"/>
      <c r="CR322" s="85"/>
      <c r="CS322" s="85"/>
      <c r="CT322" s="85"/>
      <c r="CU322" s="85"/>
      <c r="CV322" s="85"/>
      <c r="CW322" s="85"/>
      <c r="CX322" s="85"/>
      <c r="CY322" s="85"/>
      <c r="CZ322" s="85"/>
      <c r="DA322" s="85"/>
      <c r="DB322" s="85"/>
      <c r="DC322" s="85"/>
      <c r="DD322" s="85"/>
      <c r="DE322" s="85"/>
      <c r="DF322" s="85"/>
      <c r="DG322" s="85"/>
      <c r="DH322" s="85"/>
      <c r="DI322" s="85"/>
      <c r="DJ322" s="85"/>
      <c r="DK322" s="85"/>
      <c r="DL322" s="85"/>
      <c r="DM322" s="85"/>
      <c r="DN322" s="85"/>
      <c r="DO322" s="85"/>
      <c r="DP322" s="85"/>
      <c r="DQ322" s="85"/>
      <c r="DR322" s="85"/>
      <c r="DS322" s="85"/>
      <c r="DT322" s="85"/>
      <c r="DU322" s="85"/>
      <c r="DV322" s="85"/>
      <c r="DW322" s="85"/>
      <c r="DX322" s="85"/>
      <c r="DY322" s="85"/>
      <c r="DZ322" s="85"/>
      <c r="EA322" s="85"/>
      <c r="EB322" s="85"/>
      <c r="EC322" s="85"/>
      <c r="ED322" s="85"/>
      <c r="EE322" s="85"/>
      <c r="EF322" s="85"/>
      <c r="EG322" s="85"/>
      <c r="EH322" s="85"/>
      <c r="EI322" s="85"/>
      <c r="EJ322" s="85"/>
      <c r="EK322" s="85"/>
      <c r="EL322" s="85"/>
      <c r="EM322" s="85"/>
      <c r="EN322" s="85"/>
      <c r="EO322" s="85"/>
      <c r="EP322" s="85"/>
      <c r="EQ322" s="85"/>
      <c r="ER322" s="85"/>
      <c r="ES322" s="85"/>
      <c r="ET322" s="85"/>
      <c r="EU322" s="85"/>
      <c r="EV322" s="85"/>
      <c r="EW322" s="85"/>
      <c r="EX322" s="85"/>
      <c r="EY322" s="85"/>
      <c r="EZ322" s="85"/>
      <c r="FA322" s="85"/>
      <c r="FB322" s="85"/>
      <c r="FC322" s="85"/>
    </row>
    <row r="323" spans="25:159" x14ac:dyDescent="0.2"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85"/>
      <c r="BG323" s="85"/>
      <c r="BH323" s="85"/>
      <c r="BI323" s="85"/>
      <c r="BJ323" s="85"/>
      <c r="BK323" s="85"/>
      <c r="BL323" s="85"/>
      <c r="BM323" s="85"/>
      <c r="BN323" s="85"/>
      <c r="BO323" s="85"/>
      <c r="BP323" s="85"/>
      <c r="BQ323" s="85"/>
      <c r="BR323" s="85"/>
      <c r="BS323" s="85"/>
      <c r="BT323" s="85"/>
      <c r="BU323" s="85"/>
      <c r="BV323" s="85"/>
      <c r="BW323" s="85"/>
      <c r="BX323" s="85"/>
      <c r="BY323" s="85"/>
      <c r="BZ323" s="85"/>
      <c r="CA323" s="85"/>
      <c r="CB323" s="85"/>
      <c r="CC323" s="85"/>
      <c r="CD323" s="85"/>
      <c r="CE323" s="85"/>
      <c r="CF323" s="85"/>
      <c r="CG323" s="85"/>
      <c r="CH323" s="85"/>
      <c r="CI323" s="85"/>
      <c r="CJ323" s="85"/>
      <c r="CK323" s="85"/>
      <c r="CL323" s="85"/>
      <c r="CM323" s="85"/>
      <c r="CN323" s="85"/>
      <c r="CO323" s="85"/>
      <c r="CP323" s="85"/>
      <c r="CQ323" s="85"/>
      <c r="CR323" s="85"/>
      <c r="CS323" s="85"/>
      <c r="CT323" s="85"/>
      <c r="CU323" s="85"/>
      <c r="CV323" s="85"/>
      <c r="CW323" s="85"/>
      <c r="CX323" s="85"/>
      <c r="CY323" s="85"/>
      <c r="CZ323" s="85"/>
      <c r="DA323" s="85"/>
      <c r="DB323" s="85"/>
      <c r="DC323" s="85"/>
      <c r="DD323" s="85"/>
      <c r="DE323" s="85"/>
      <c r="DF323" s="85"/>
      <c r="DG323" s="85"/>
      <c r="DH323" s="85"/>
      <c r="DI323" s="85"/>
      <c r="DJ323" s="85"/>
      <c r="DK323" s="85"/>
      <c r="DL323" s="85"/>
      <c r="DM323" s="85"/>
      <c r="DN323" s="85"/>
      <c r="DO323" s="85"/>
      <c r="DP323" s="85"/>
      <c r="DQ323" s="85"/>
      <c r="DR323" s="85"/>
      <c r="DS323" s="85"/>
      <c r="DT323" s="85"/>
      <c r="DU323" s="85"/>
      <c r="DV323" s="85"/>
      <c r="DW323" s="85"/>
      <c r="DX323" s="85"/>
      <c r="DY323" s="85"/>
      <c r="DZ323" s="85"/>
      <c r="EA323" s="85"/>
      <c r="EB323" s="85"/>
      <c r="EC323" s="85"/>
      <c r="ED323" s="85"/>
      <c r="EE323" s="85"/>
      <c r="EF323" s="85"/>
      <c r="EG323" s="85"/>
      <c r="EH323" s="85"/>
      <c r="EI323" s="85"/>
      <c r="EJ323" s="85"/>
      <c r="EK323" s="85"/>
      <c r="EL323" s="85"/>
      <c r="EM323" s="85"/>
      <c r="EN323" s="85"/>
      <c r="EO323" s="85"/>
      <c r="EP323" s="85"/>
      <c r="EQ323" s="85"/>
      <c r="ER323" s="85"/>
      <c r="ES323" s="85"/>
      <c r="ET323" s="85"/>
      <c r="EU323" s="85"/>
      <c r="EV323" s="85"/>
      <c r="EW323" s="85"/>
      <c r="EX323" s="85"/>
      <c r="EY323" s="85"/>
      <c r="EZ323" s="85"/>
      <c r="FA323" s="85"/>
      <c r="FB323" s="85"/>
      <c r="FC323" s="85"/>
    </row>
    <row r="324" spans="25:159" x14ac:dyDescent="0.2"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85"/>
      <c r="AP324" s="85"/>
      <c r="AQ324" s="85"/>
      <c r="AR324" s="85"/>
      <c r="AS324" s="85"/>
      <c r="AT324" s="85"/>
      <c r="AU324" s="85"/>
      <c r="AV324" s="85"/>
      <c r="AW324" s="85"/>
      <c r="AX324" s="85"/>
      <c r="AY324" s="85"/>
      <c r="AZ324" s="85"/>
      <c r="BA324" s="85"/>
      <c r="BB324" s="85"/>
      <c r="BC324" s="85"/>
      <c r="BD324" s="85"/>
      <c r="BE324" s="85"/>
      <c r="BF324" s="85"/>
      <c r="BG324" s="85"/>
      <c r="BH324" s="85"/>
      <c r="BI324" s="85"/>
      <c r="BJ324" s="85"/>
      <c r="BK324" s="85"/>
      <c r="BL324" s="85"/>
      <c r="BM324" s="85"/>
      <c r="BN324" s="85"/>
      <c r="BO324" s="85"/>
      <c r="BP324" s="85"/>
      <c r="BQ324" s="85"/>
      <c r="BR324" s="85"/>
      <c r="BS324" s="85"/>
      <c r="BT324" s="85"/>
      <c r="BU324" s="85"/>
      <c r="BV324" s="85"/>
      <c r="BW324" s="85"/>
      <c r="BX324" s="85"/>
      <c r="BY324" s="85"/>
      <c r="BZ324" s="85"/>
      <c r="CA324" s="85"/>
      <c r="CB324" s="85"/>
      <c r="CC324" s="85"/>
      <c r="CD324" s="85"/>
      <c r="CE324" s="85"/>
      <c r="CF324" s="85"/>
      <c r="CG324" s="85"/>
      <c r="CH324" s="85"/>
      <c r="CI324" s="85"/>
      <c r="CJ324" s="85"/>
      <c r="CK324" s="85"/>
      <c r="CL324" s="85"/>
      <c r="CM324" s="85"/>
      <c r="CN324" s="85"/>
      <c r="CO324" s="85"/>
      <c r="CP324" s="85"/>
      <c r="CQ324" s="85"/>
      <c r="CR324" s="85"/>
      <c r="CS324" s="85"/>
      <c r="CT324" s="85"/>
      <c r="CU324" s="85"/>
      <c r="CV324" s="85"/>
      <c r="CW324" s="85"/>
      <c r="CX324" s="85"/>
      <c r="CY324" s="85"/>
      <c r="CZ324" s="85"/>
      <c r="DA324" s="85"/>
      <c r="DB324" s="85"/>
      <c r="DC324" s="85"/>
      <c r="DD324" s="85"/>
      <c r="DE324" s="85"/>
      <c r="DF324" s="85"/>
      <c r="DG324" s="85"/>
      <c r="DH324" s="85"/>
      <c r="DI324" s="85"/>
      <c r="DJ324" s="85"/>
      <c r="DK324" s="85"/>
      <c r="DL324" s="85"/>
      <c r="DM324" s="85"/>
      <c r="DN324" s="85"/>
      <c r="DO324" s="85"/>
      <c r="DP324" s="85"/>
      <c r="DQ324" s="85"/>
      <c r="DR324" s="85"/>
      <c r="DS324" s="85"/>
      <c r="DT324" s="85"/>
      <c r="DU324" s="85"/>
      <c r="DV324" s="85"/>
      <c r="DW324" s="85"/>
      <c r="DX324" s="85"/>
      <c r="DY324" s="85"/>
      <c r="DZ324" s="85"/>
      <c r="EA324" s="85"/>
      <c r="EB324" s="85"/>
      <c r="EC324" s="85"/>
      <c r="ED324" s="85"/>
      <c r="EE324" s="85"/>
      <c r="EF324" s="85"/>
      <c r="EG324" s="85"/>
      <c r="EH324" s="85"/>
      <c r="EI324" s="85"/>
      <c r="EJ324" s="85"/>
      <c r="EK324" s="85"/>
      <c r="EL324" s="85"/>
      <c r="EM324" s="85"/>
      <c r="EN324" s="85"/>
      <c r="EO324" s="85"/>
      <c r="EP324" s="85"/>
      <c r="EQ324" s="85"/>
      <c r="ER324" s="85"/>
      <c r="ES324" s="85"/>
      <c r="ET324" s="85"/>
      <c r="EU324" s="85"/>
      <c r="EV324" s="85"/>
      <c r="EW324" s="85"/>
      <c r="EX324" s="85"/>
      <c r="EY324" s="85"/>
      <c r="EZ324" s="85"/>
      <c r="FA324" s="85"/>
      <c r="FB324" s="85"/>
      <c r="FC324" s="85"/>
    </row>
    <row r="325" spans="25:159" x14ac:dyDescent="0.2"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85"/>
      <c r="AP325" s="85"/>
      <c r="AQ325" s="85"/>
      <c r="AR325" s="85"/>
      <c r="AS325" s="85"/>
      <c r="AT325" s="85"/>
      <c r="AU325" s="85"/>
      <c r="AV325" s="85"/>
      <c r="AW325" s="85"/>
      <c r="AX325" s="85"/>
      <c r="AY325" s="85"/>
      <c r="AZ325" s="85"/>
      <c r="BA325" s="85"/>
      <c r="BB325" s="85"/>
      <c r="BC325" s="85"/>
      <c r="BD325" s="85"/>
      <c r="BE325" s="85"/>
      <c r="BF325" s="85"/>
      <c r="BG325" s="85"/>
      <c r="BH325" s="85"/>
      <c r="BI325" s="85"/>
      <c r="BJ325" s="85"/>
      <c r="BK325" s="85"/>
      <c r="BL325" s="85"/>
      <c r="BM325" s="85"/>
      <c r="BN325" s="85"/>
      <c r="BO325" s="85"/>
      <c r="BP325" s="85"/>
      <c r="BQ325" s="85"/>
      <c r="BR325" s="85"/>
      <c r="BS325" s="85"/>
      <c r="BT325" s="85"/>
      <c r="BU325" s="85"/>
      <c r="BV325" s="85"/>
      <c r="BW325" s="85"/>
      <c r="BX325" s="85"/>
      <c r="BY325" s="85"/>
      <c r="BZ325" s="85"/>
      <c r="CA325" s="85"/>
      <c r="CB325" s="85"/>
      <c r="CC325" s="85"/>
      <c r="CD325" s="85"/>
      <c r="CE325" s="85"/>
      <c r="CF325" s="85"/>
      <c r="CG325" s="85"/>
      <c r="CH325" s="85"/>
      <c r="CI325" s="85"/>
      <c r="CJ325" s="85"/>
      <c r="CK325" s="85"/>
      <c r="CL325" s="85"/>
      <c r="CM325" s="85"/>
      <c r="CN325" s="85"/>
      <c r="CO325" s="85"/>
      <c r="CP325" s="85"/>
      <c r="CQ325" s="85"/>
      <c r="CR325" s="85"/>
      <c r="CS325" s="85"/>
      <c r="CT325" s="85"/>
      <c r="CU325" s="85"/>
      <c r="CV325" s="85"/>
      <c r="CW325" s="85"/>
      <c r="CX325" s="85"/>
      <c r="CY325" s="85"/>
      <c r="CZ325" s="85"/>
      <c r="DA325" s="85"/>
      <c r="DB325" s="85"/>
      <c r="DC325" s="85"/>
      <c r="DD325" s="85"/>
      <c r="DE325" s="85"/>
      <c r="DF325" s="85"/>
      <c r="DG325" s="85"/>
      <c r="DH325" s="85"/>
      <c r="DI325" s="85"/>
      <c r="DJ325" s="85"/>
      <c r="DK325" s="85"/>
      <c r="DL325" s="85"/>
      <c r="DM325" s="85"/>
      <c r="DN325" s="85"/>
      <c r="DO325" s="85"/>
      <c r="DP325" s="85"/>
      <c r="DQ325" s="85"/>
      <c r="DR325" s="85"/>
      <c r="DS325" s="85"/>
      <c r="DT325" s="85"/>
      <c r="DU325" s="85"/>
      <c r="DV325" s="85"/>
      <c r="DW325" s="85"/>
      <c r="DX325" s="85"/>
      <c r="DY325" s="85"/>
      <c r="DZ325" s="85"/>
      <c r="EA325" s="85"/>
      <c r="EB325" s="85"/>
      <c r="EC325" s="85"/>
      <c r="ED325" s="85"/>
      <c r="EE325" s="85"/>
      <c r="EF325" s="85"/>
      <c r="EG325" s="85"/>
      <c r="EH325" s="85"/>
      <c r="EI325" s="85"/>
      <c r="EJ325" s="85"/>
      <c r="EK325" s="85"/>
      <c r="EL325" s="85"/>
      <c r="EM325" s="85"/>
      <c r="EN325" s="85"/>
      <c r="EO325" s="85"/>
      <c r="EP325" s="85"/>
      <c r="EQ325" s="85"/>
      <c r="ER325" s="85"/>
      <c r="ES325" s="85"/>
      <c r="ET325" s="85"/>
      <c r="EU325" s="85"/>
      <c r="EV325" s="85"/>
      <c r="EW325" s="85"/>
      <c r="EX325" s="85"/>
      <c r="EY325" s="85"/>
      <c r="EZ325" s="85"/>
      <c r="FA325" s="85"/>
      <c r="FB325" s="85"/>
      <c r="FC325" s="85"/>
    </row>
    <row r="326" spans="25:159" x14ac:dyDescent="0.2"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  <c r="AN326" s="85"/>
      <c r="AO326" s="85"/>
      <c r="AP326" s="85"/>
      <c r="AQ326" s="85"/>
      <c r="AR326" s="85"/>
      <c r="AS326" s="85"/>
      <c r="AT326" s="85"/>
      <c r="AU326" s="85"/>
      <c r="AV326" s="85"/>
      <c r="AW326" s="85"/>
      <c r="AX326" s="85"/>
      <c r="AY326" s="85"/>
      <c r="AZ326" s="85"/>
      <c r="BA326" s="85"/>
      <c r="BB326" s="85"/>
      <c r="BC326" s="85"/>
      <c r="BD326" s="85"/>
      <c r="BE326" s="85"/>
      <c r="BF326" s="85"/>
      <c r="BG326" s="85"/>
      <c r="BH326" s="85"/>
      <c r="BI326" s="85"/>
      <c r="BJ326" s="85"/>
      <c r="BK326" s="85"/>
      <c r="BL326" s="85"/>
      <c r="BM326" s="85"/>
      <c r="BN326" s="85"/>
      <c r="BO326" s="85"/>
      <c r="BP326" s="85"/>
      <c r="BQ326" s="85"/>
      <c r="BR326" s="85"/>
      <c r="BS326" s="85"/>
      <c r="BT326" s="85"/>
      <c r="BU326" s="85"/>
      <c r="BV326" s="85"/>
      <c r="BW326" s="85"/>
      <c r="BX326" s="85"/>
      <c r="BY326" s="85"/>
      <c r="BZ326" s="85"/>
      <c r="CA326" s="85"/>
      <c r="CB326" s="85"/>
      <c r="CC326" s="85"/>
      <c r="CD326" s="85"/>
      <c r="CE326" s="85"/>
      <c r="CF326" s="85"/>
      <c r="CG326" s="85"/>
      <c r="CH326" s="85"/>
      <c r="CI326" s="85"/>
      <c r="CJ326" s="85"/>
      <c r="CK326" s="85"/>
      <c r="CL326" s="85"/>
      <c r="CM326" s="85"/>
      <c r="CN326" s="85"/>
      <c r="CO326" s="85"/>
      <c r="CP326" s="85"/>
      <c r="CQ326" s="85"/>
      <c r="CR326" s="85"/>
      <c r="CS326" s="85"/>
      <c r="CT326" s="85"/>
      <c r="CU326" s="85"/>
      <c r="CV326" s="85"/>
      <c r="CW326" s="85"/>
      <c r="CX326" s="85"/>
      <c r="CY326" s="85"/>
      <c r="CZ326" s="85"/>
      <c r="DA326" s="85"/>
      <c r="DB326" s="85"/>
      <c r="DC326" s="85"/>
      <c r="DD326" s="85"/>
      <c r="DE326" s="85"/>
      <c r="DF326" s="85"/>
      <c r="DG326" s="85"/>
      <c r="DH326" s="85"/>
      <c r="DI326" s="85"/>
      <c r="DJ326" s="85"/>
      <c r="DK326" s="85"/>
      <c r="DL326" s="85"/>
      <c r="DM326" s="85"/>
      <c r="DN326" s="85"/>
      <c r="DO326" s="85"/>
      <c r="DP326" s="85"/>
      <c r="DQ326" s="85"/>
      <c r="DR326" s="85"/>
      <c r="DS326" s="85"/>
      <c r="DT326" s="85"/>
      <c r="DU326" s="85"/>
      <c r="DV326" s="85"/>
      <c r="DW326" s="85"/>
      <c r="DX326" s="85"/>
      <c r="DY326" s="85"/>
      <c r="DZ326" s="85"/>
      <c r="EA326" s="85"/>
      <c r="EB326" s="85"/>
      <c r="EC326" s="85"/>
      <c r="ED326" s="85"/>
      <c r="EE326" s="85"/>
      <c r="EF326" s="85"/>
      <c r="EG326" s="85"/>
      <c r="EH326" s="85"/>
      <c r="EI326" s="85"/>
      <c r="EJ326" s="85"/>
      <c r="EK326" s="85"/>
      <c r="EL326" s="85"/>
      <c r="EM326" s="85"/>
      <c r="EN326" s="85"/>
      <c r="EO326" s="85"/>
      <c r="EP326" s="85"/>
      <c r="EQ326" s="85"/>
      <c r="ER326" s="85"/>
      <c r="ES326" s="85"/>
      <c r="ET326" s="85"/>
      <c r="EU326" s="85"/>
      <c r="EV326" s="85"/>
      <c r="EW326" s="85"/>
      <c r="EX326" s="85"/>
      <c r="EY326" s="85"/>
      <c r="EZ326" s="85"/>
      <c r="FA326" s="85"/>
      <c r="FB326" s="85"/>
      <c r="FC326" s="85"/>
    </row>
    <row r="327" spans="25:159" x14ac:dyDescent="0.2">
      <c r="Y327" s="85"/>
      <c r="Z327" s="85"/>
      <c r="AA327" s="85"/>
      <c r="AB327" s="85"/>
      <c r="AC327" s="85"/>
      <c r="AD327" s="85"/>
      <c r="AE327" s="85"/>
      <c r="AF327" s="85"/>
      <c r="AG327" s="85"/>
      <c r="AH327" s="85"/>
      <c r="AI327" s="85"/>
      <c r="AJ327" s="85"/>
      <c r="AK327" s="85"/>
      <c r="AL327" s="85"/>
      <c r="AM327" s="85"/>
      <c r="AN327" s="85"/>
      <c r="AO327" s="85"/>
      <c r="AP327" s="85"/>
      <c r="AQ327" s="85"/>
      <c r="AR327" s="85"/>
      <c r="AS327" s="85"/>
      <c r="AT327" s="85"/>
      <c r="AU327" s="85"/>
      <c r="AV327" s="85"/>
      <c r="AW327" s="85"/>
      <c r="AX327" s="85"/>
      <c r="AY327" s="85"/>
      <c r="AZ327" s="85"/>
      <c r="BA327" s="85"/>
      <c r="BB327" s="85"/>
      <c r="BC327" s="85"/>
      <c r="BD327" s="85"/>
      <c r="BE327" s="85"/>
      <c r="BF327" s="85"/>
      <c r="BG327" s="85"/>
      <c r="BH327" s="85"/>
      <c r="BI327" s="85"/>
      <c r="BJ327" s="85"/>
      <c r="BK327" s="85"/>
      <c r="BL327" s="85"/>
      <c r="BM327" s="85"/>
      <c r="BN327" s="85"/>
      <c r="BO327" s="85"/>
      <c r="BP327" s="85"/>
      <c r="BQ327" s="85"/>
      <c r="BR327" s="85"/>
      <c r="BS327" s="85"/>
      <c r="BT327" s="85"/>
      <c r="BU327" s="85"/>
      <c r="BV327" s="85"/>
      <c r="BW327" s="85"/>
      <c r="BX327" s="85"/>
      <c r="BY327" s="85"/>
      <c r="BZ327" s="85"/>
      <c r="CA327" s="85"/>
      <c r="CB327" s="85"/>
      <c r="CC327" s="85"/>
      <c r="CD327" s="85"/>
      <c r="CE327" s="85"/>
      <c r="CF327" s="85"/>
      <c r="CG327" s="85"/>
      <c r="CH327" s="85"/>
      <c r="CI327" s="85"/>
      <c r="CJ327" s="85"/>
      <c r="CK327" s="85"/>
      <c r="CL327" s="85"/>
      <c r="CM327" s="85"/>
      <c r="CN327" s="85"/>
      <c r="CO327" s="85"/>
      <c r="CP327" s="85"/>
      <c r="CQ327" s="85"/>
      <c r="CR327" s="85"/>
      <c r="CS327" s="85"/>
      <c r="CT327" s="85"/>
      <c r="CU327" s="85"/>
      <c r="CV327" s="85"/>
      <c r="CW327" s="85"/>
      <c r="CX327" s="85"/>
      <c r="CY327" s="85"/>
      <c r="CZ327" s="85"/>
      <c r="DA327" s="85"/>
      <c r="DB327" s="85"/>
      <c r="DC327" s="85"/>
      <c r="DD327" s="85"/>
      <c r="DE327" s="85"/>
      <c r="DF327" s="85"/>
      <c r="DG327" s="85"/>
      <c r="DH327" s="85"/>
      <c r="DI327" s="85"/>
      <c r="DJ327" s="85"/>
      <c r="DK327" s="85"/>
      <c r="DL327" s="85"/>
      <c r="DM327" s="85"/>
      <c r="DN327" s="85"/>
      <c r="DO327" s="85"/>
      <c r="DP327" s="85"/>
      <c r="DQ327" s="85"/>
      <c r="DR327" s="85"/>
      <c r="DS327" s="85"/>
      <c r="DT327" s="85"/>
      <c r="DU327" s="85"/>
      <c r="DV327" s="85"/>
      <c r="DW327" s="85"/>
      <c r="DX327" s="85"/>
      <c r="DY327" s="85"/>
      <c r="DZ327" s="85"/>
      <c r="EA327" s="85"/>
      <c r="EB327" s="85"/>
      <c r="EC327" s="85"/>
      <c r="ED327" s="85"/>
      <c r="EE327" s="85"/>
      <c r="EF327" s="85"/>
      <c r="EG327" s="85"/>
      <c r="EH327" s="85"/>
      <c r="EI327" s="85"/>
      <c r="EJ327" s="85"/>
      <c r="EK327" s="85"/>
      <c r="EL327" s="85"/>
      <c r="EM327" s="85"/>
      <c r="EN327" s="85"/>
      <c r="EO327" s="85"/>
      <c r="EP327" s="85"/>
      <c r="EQ327" s="85"/>
      <c r="ER327" s="85"/>
      <c r="ES327" s="85"/>
      <c r="ET327" s="85"/>
      <c r="EU327" s="85"/>
      <c r="EV327" s="85"/>
      <c r="EW327" s="85"/>
      <c r="EX327" s="85"/>
      <c r="EY327" s="85"/>
      <c r="EZ327" s="85"/>
      <c r="FA327" s="85"/>
      <c r="FB327" s="85"/>
      <c r="FC327" s="85"/>
    </row>
    <row r="328" spans="25:159" x14ac:dyDescent="0.2"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  <c r="AN328" s="85"/>
      <c r="AO328" s="85"/>
      <c r="AP328" s="85"/>
      <c r="AQ328" s="85"/>
      <c r="AR328" s="85"/>
      <c r="AS328" s="85"/>
      <c r="AT328" s="85"/>
      <c r="AU328" s="85"/>
      <c r="AV328" s="85"/>
      <c r="AW328" s="85"/>
      <c r="AX328" s="85"/>
      <c r="AY328" s="85"/>
      <c r="AZ328" s="85"/>
      <c r="BA328" s="85"/>
      <c r="BB328" s="85"/>
      <c r="BC328" s="85"/>
      <c r="BD328" s="85"/>
      <c r="BE328" s="85"/>
      <c r="BF328" s="85"/>
      <c r="BG328" s="85"/>
      <c r="BH328" s="85"/>
      <c r="BI328" s="85"/>
      <c r="BJ328" s="85"/>
      <c r="BK328" s="85"/>
      <c r="BL328" s="85"/>
      <c r="BM328" s="85"/>
      <c r="BN328" s="85"/>
      <c r="BO328" s="85"/>
      <c r="BP328" s="85"/>
      <c r="BQ328" s="85"/>
      <c r="BR328" s="85"/>
      <c r="BS328" s="85"/>
      <c r="BT328" s="85"/>
      <c r="BU328" s="85"/>
      <c r="BV328" s="85"/>
      <c r="BW328" s="85"/>
      <c r="BX328" s="85"/>
      <c r="BY328" s="85"/>
      <c r="BZ328" s="85"/>
      <c r="CA328" s="85"/>
      <c r="CB328" s="85"/>
      <c r="CC328" s="85"/>
      <c r="CD328" s="85"/>
      <c r="CE328" s="85"/>
      <c r="CF328" s="85"/>
      <c r="CG328" s="85"/>
      <c r="CH328" s="85"/>
      <c r="CI328" s="85"/>
      <c r="CJ328" s="85"/>
      <c r="CK328" s="85"/>
      <c r="CL328" s="85"/>
      <c r="CM328" s="85"/>
      <c r="CN328" s="85"/>
      <c r="CO328" s="85"/>
      <c r="CP328" s="85"/>
      <c r="CQ328" s="85"/>
      <c r="CR328" s="85"/>
      <c r="CS328" s="85"/>
      <c r="CT328" s="85"/>
      <c r="CU328" s="85"/>
      <c r="CV328" s="85"/>
      <c r="CW328" s="85"/>
      <c r="CX328" s="85"/>
      <c r="CY328" s="85"/>
      <c r="CZ328" s="85"/>
      <c r="DA328" s="85"/>
      <c r="DB328" s="85"/>
      <c r="DC328" s="85"/>
      <c r="DD328" s="85"/>
      <c r="DE328" s="85"/>
      <c r="DF328" s="85"/>
      <c r="DG328" s="85"/>
      <c r="DH328" s="85"/>
      <c r="DI328" s="85"/>
      <c r="DJ328" s="85"/>
      <c r="DK328" s="85"/>
      <c r="DL328" s="85"/>
      <c r="DM328" s="85"/>
      <c r="DN328" s="85"/>
      <c r="DO328" s="85"/>
      <c r="DP328" s="85"/>
      <c r="DQ328" s="85"/>
      <c r="DR328" s="85"/>
      <c r="DS328" s="85"/>
      <c r="DT328" s="85"/>
      <c r="DU328" s="85"/>
      <c r="DV328" s="85"/>
      <c r="DW328" s="85"/>
      <c r="DX328" s="85"/>
      <c r="DY328" s="85"/>
      <c r="DZ328" s="85"/>
      <c r="EA328" s="85"/>
      <c r="EB328" s="85"/>
      <c r="EC328" s="85"/>
      <c r="ED328" s="85"/>
      <c r="EE328" s="85"/>
      <c r="EF328" s="85"/>
      <c r="EG328" s="85"/>
      <c r="EH328" s="85"/>
      <c r="EI328" s="85"/>
      <c r="EJ328" s="85"/>
      <c r="EK328" s="85"/>
      <c r="EL328" s="85"/>
      <c r="EM328" s="85"/>
      <c r="EN328" s="85"/>
      <c r="EO328" s="85"/>
      <c r="EP328" s="85"/>
      <c r="EQ328" s="85"/>
      <c r="ER328" s="85"/>
      <c r="ES328" s="85"/>
      <c r="ET328" s="85"/>
      <c r="EU328" s="85"/>
      <c r="EV328" s="85"/>
      <c r="EW328" s="85"/>
      <c r="EX328" s="85"/>
      <c r="EY328" s="85"/>
      <c r="EZ328" s="85"/>
      <c r="FA328" s="85"/>
      <c r="FB328" s="85"/>
      <c r="FC328" s="85"/>
    </row>
    <row r="329" spans="25:159" x14ac:dyDescent="0.2"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85"/>
      <c r="AP329" s="85"/>
      <c r="AQ329" s="85"/>
      <c r="AR329" s="85"/>
      <c r="AS329" s="85"/>
      <c r="AT329" s="85"/>
      <c r="AU329" s="85"/>
      <c r="AV329" s="85"/>
      <c r="AW329" s="85"/>
      <c r="AX329" s="85"/>
      <c r="AY329" s="85"/>
      <c r="AZ329" s="85"/>
      <c r="BA329" s="85"/>
      <c r="BB329" s="85"/>
      <c r="BC329" s="85"/>
      <c r="BD329" s="85"/>
      <c r="BE329" s="85"/>
      <c r="BF329" s="85"/>
      <c r="BG329" s="85"/>
      <c r="BH329" s="85"/>
      <c r="BI329" s="85"/>
      <c r="BJ329" s="85"/>
      <c r="BK329" s="85"/>
      <c r="BL329" s="85"/>
      <c r="BM329" s="85"/>
      <c r="BN329" s="85"/>
      <c r="BO329" s="85"/>
      <c r="BP329" s="85"/>
      <c r="BQ329" s="85"/>
      <c r="BR329" s="85"/>
      <c r="BS329" s="85"/>
      <c r="BT329" s="85"/>
      <c r="BU329" s="85"/>
      <c r="BV329" s="85"/>
      <c r="BW329" s="85"/>
      <c r="BX329" s="85"/>
      <c r="BY329" s="85"/>
      <c r="BZ329" s="85"/>
      <c r="CA329" s="85"/>
      <c r="CB329" s="85"/>
      <c r="CC329" s="85"/>
      <c r="CD329" s="85"/>
      <c r="CE329" s="85"/>
      <c r="CF329" s="85"/>
      <c r="CG329" s="85"/>
      <c r="CH329" s="85"/>
      <c r="CI329" s="85"/>
      <c r="CJ329" s="85"/>
      <c r="CK329" s="85"/>
      <c r="CL329" s="85"/>
      <c r="CM329" s="85"/>
      <c r="CN329" s="85"/>
      <c r="CO329" s="85"/>
      <c r="CP329" s="85"/>
      <c r="CQ329" s="85"/>
      <c r="CR329" s="85"/>
      <c r="CS329" s="85"/>
      <c r="CT329" s="85"/>
      <c r="CU329" s="85"/>
      <c r="CV329" s="85"/>
      <c r="CW329" s="85"/>
      <c r="CX329" s="85"/>
      <c r="CY329" s="85"/>
      <c r="CZ329" s="85"/>
      <c r="DA329" s="85"/>
      <c r="DB329" s="85"/>
      <c r="DC329" s="85"/>
      <c r="DD329" s="85"/>
      <c r="DE329" s="85"/>
      <c r="DF329" s="85"/>
      <c r="DG329" s="85"/>
      <c r="DH329" s="85"/>
      <c r="DI329" s="85"/>
      <c r="DJ329" s="85"/>
      <c r="DK329" s="85"/>
      <c r="DL329" s="85"/>
      <c r="DM329" s="85"/>
      <c r="DN329" s="85"/>
      <c r="DO329" s="85"/>
      <c r="DP329" s="85"/>
      <c r="DQ329" s="85"/>
      <c r="DR329" s="85"/>
      <c r="DS329" s="85"/>
      <c r="DT329" s="85"/>
      <c r="DU329" s="85"/>
      <c r="DV329" s="85"/>
      <c r="DW329" s="85"/>
      <c r="DX329" s="85"/>
      <c r="DY329" s="85"/>
      <c r="DZ329" s="85"/>
      <c r="EA329" s="85"/>
      <c r="EB329" s="85"/>
      <c r="EC329" s="85"/>
      <c r="ED329" s="85"/>
      <c r="EE329" s="85"/>
      <c r="EF329" s="85"/>
      <c r="EG329" s="85"/>
      <c r="EH329" s="85"/>
      <c r="EI329" s="85"/>
      <c r="EJ329" s="85"/>
      <c r="EK329" s="85"/>
      <c r="EL329" s="85"/>
      <c r="EM329" s="85"/>
      <c r="EN329" s="85"/>
      <c r="EO329" s="85"/>
      <c r="EP329" s="85"/>
      <c r="EQ329" s="85"/>
      <c r="ER329" s="85"/>
      <c r="ES329" s="85"/>
      <c r="ET329" s="85"/>
      <c r="EU329" s="85"/>
      <c r="EV329" s="85"/>
      <c r="EW329" s="85"/>
      <c r="EX329" s="85"/>
      <c r="EY329" s="85"/>
      <c r="EZ329" s="85"/>
      <c r="FA329" s="85"/>
      <c r="FB329" s="85"/>
      <c r="FC329" s="85"/>
    </row>
    <row r="330" spans="25:159" x14ac:dyDescent="0.2"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  <c r="AN330" s="85"/>
      <c r="AO330" s="85"/>
      <c r="AP330" s="85"/>
      <c r="AQ330" s="85"/>
      <c r="AR330" s="85"/>
      <c r="AS330" s="85"/>
      <c r="AT330" s="85"/>
      <c r="AU330" s="85"/>
      <c r="AV330" s="85"/>
      <c r="AW330" s="85"/>
      <c r="AX330" s="85"/>
      <c r="AY330" s="85"/>
      <c r="AZ330" s="85"/>
      <c r="BA330" s="85"/>
      <c r="BB330" s="85"/>
      <c r="BC330" s="85"/>
      <c r="BD330" s="85"/>
      <c r="BE330" s="85"/>
      <c r="BF330" s="85"/>
      <c r="BG330" s="85"/>
      <c r="BH330" s="85"/>
      <c r="BI330" s="85"/>
      <c r="BJ330" s="85"/>
      <c r="BK330" s="85"/>
      <c r="BL330" s="85"/>
      <c r="BM330" s="85"/>
      <c r="BN330" s="85"/>
      <c r="BO330" s="85"/>
      <c r="BP330" s="85"/>
      <c r="BQ330" s="85"/>
      <c r="BR330" s="85"/>
      <c r="BS330" s="85"/>
      <c r="BT330" s="85"/>
      <c r="BU330" s="85"/>
      <c r="BV330" s="85"/>
      <c r="BW330" s="85"/>
      <c r="BX330" s="85"/>
      <c r="BY330" s="85"/>
      <c r="BZ330" s="85"/>
      <c r="CA330" s="85"/>
      <c r="CB330" s="85"/>
      <c r="CC330" s="85"/>
      <c r="CD330" s="85"/>
      <c r="CE330" s="85"/>
      <c r="CF330" s="85"/>
      <c r="CG330" s="85"/>
      <c r="CH330" s="85"/>
      <c r="CI330" s="85"/>
      <c r="CJ330" s="85"/>
      <c r="CK330" s="85"/>
      <c r="CL330" s="85"/>
      <c r="CM330" s="85"/>
      <c r="CN330" s="85"/>
      <c r="CO330" s="85"/>
      <c r="CP330" s="85"/>
      <c r="CQ330" s="85"/>
      <c r="CR330" s="85"/>
      <c r="CS330" s="85"/>
      <c r="CT330" s="85"/>
      <c r="CU330" s="85"/>
      <c r="CV330" s="85"/>
      <c r="CW330" s="85"/>
      <c r="CX330" s="85"/>
      <c r="CY330" s="85"/>
      <c r="CZ330" s="85"/>
      <c r="DA330" s="85"/>
      <c r="DB330" s="85"/>
      <c r="DC330" s="85"/>
      <c r="DD330" s="85"/>
      <c r="DE330" s="85"/>
      <c r="DF330" s="85"/>
      <c r="DG330" s="85"/>
      <c r="DH330" s="85"/>
      <c r="DI330" s="85"/>
      <c r="DJ330" s="85"/>
      <c r="DK330" s="85"/>
      <c r="DL330" s="85"/>
      <c r="DM330" s="85"/>
      <c r="DN330" s="85"/>
      <c r="DO330" s="85"/>
      <c r="DP330" s="85"/>
      <c r="DQ330" s="85"/>
      <c r="DR330" s="85"/>
      <c r="DS330" s="85"/>
      <c r="DT330" s="85"/>
      <c r="DU330" s="85"/>
      <c r="DV330" s="85"/>
      <c r="DW330" s="85"/>
      <c r="DX330" s="85"/>
      <c r="DY330" s="85"/>
      <c r="DZ330" s="85"/>
      <c r="EA330" s="85"/>
      <c r="EB330" s="85"/>
      <c r="EC330" s="85"/>
      <c r="ED330" s="85"/>
      <c r="EE330" s="85"/>
      <c r="EF330" s="85"/>
      <c r="EG330" s="85"/>
      <c r="EH330" s="85"/>
      <c r="EI330" s="85"/>
      <c r="EJ330" s="85"/>
      <c r="EK330" s="85"/>
      <c r="EL330" s="85"/>
      <c r="EM330" s="85"/>
      <c r="EN330" s="85"/>
      <c r="EO330" s="85"/>
      <c r="EP330" s="85"/>
      <c r="EQ330" s="85"/>
      <c r="ER330" s="85"/>
      <c r="ES330" s="85"/>
      <c r="ET330" s="85"/>
      <c r="EU330" s="85"/>
      <c r="EV330" s="85"/>
      <c r="EW330" s="85"/>
      <c r="EX330" s="85"/>
      <c r="EY330" s="85"/>
      <c r="EZ330" s="85"/>
      <c r="FA330" s="85"/>
      <c r="FB330" s="85"/>
      <c r="FC330" s="85"/>
    </row>
    <row r="331" spans="25:159" x14ac:dyDescent="0.2"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  <c r="AI331" s="85"/>
      <c r="AJ331" s="85"/>
      <c r="AK331" s="85"/>
      <c r="AL331" s="85"/>
      <c r="AM331" s="85"/>
      <c r="AN331" s="85"/>
      <c r="AO331" s="85"/>
      <c r="AP331" s="85"/>
      <c r="AQ331" s="85"/>
      <c r="AR331" s="85"/>
      <c r="AS331" s="85"/>
      <c r="AT331" s="85"/>
      <c r="AU331" s="85"/>
      <c r="AV331" s="85"/>
      <c r="AW331" s="85"/>
      <c r="AX331" s="85"/>
      <c r="AY331" s="85"/>
      <c r="AZ331" s="85"/>
      <c r="BA331" s="85"/>
      <c r="BB331" s="85"/>
      <c r="BC331" s="85"/>
      <c r="BD331" s="85"/>
      <c r="BE331" s="85"/>
      <c r="BF331" s="85"/>
      <c r="BG331" s="85"/>
      <c r="BH331" s="85"/>
      <c r="BI331" s="85"/>
      <c r="BJ331" s="85"/>
      <c r="BK331" s="85"/>
      <c r="BL331" s="85"/>
      <c r="BM331" s="85"/>
      <c r="BN331" s="85"/>
      <c r="BO331" s="85"/>
      <c r="BP331" s="85"/>
      <c r="BQ331" s="85"/>
      <c r="BR331" s="85"/>
      <c r="BS331" s="85"/>
      <c r="BT331" s="85"/>
      <c r="BU331" s="85"/>
      <c r="BV331" s="85"/>
      <c r="BW331" s="85"/>
      <c r="BX331" s="85"/>
      <c r="BY331" s="85"/>
      <c r="BZ331" s="85"/>
      <c r="CA331" s="85"/>
      <c r="CB331" s="85"/>
      <c r="CC331" s="85"/>
      <c r="CD331" s="85"/>
      <c r="CE331" s="85"/>
      <c r="CF331" s="85"/>
      <c r="CG331" s="85"/>
      <c r="CH331" s="85"/>
      <c r="CI331" s="85"/>
      <c r="CJ331" s="85"/>
      <c r="CK331" s="85"/>
      <c r="CL331" s="85"/>
      <c r="CM331" s="85"/>
      <c r="CN331" s="85"/>
      <c r="CO331" s="85"/>
      <c r="CP331" s="85"/>
      <c r="CQ331" s="85"/>
      <c r="CR331" s="85"/>
      <c r="CS331" s="85"/>
      <c r="CT331" s="85"/>
      <c r="CU331" s="85"/>
      <c r="CV331" s="85"/>
      <c r="CW331" s="85"/>
      <c r="CX331" s="85"/>
      <c r="CY331" s="85"/>
      <c r="CZ331" s="85"/>
      <c r="DA331" s="85"/>
      <c r="DB331" s="85"/>
      <c r="DC331" s="85"/>
      <c r="DD331" s="85"/>
      <c r="DE331" s="85"/>
      <c r="DF331" s="85"/>
      <c r="DG331" s="85"/>
      <c r="DH331" s="85"/>
      <c r="DI331" s="85"/>
      <c r="DJ331" s="85"/>
      <c r="DK331" s="85"/>
      <c r="DL331" s="85"/>
      <c r="DM331" s="85"/>
      <c r="DN331" s="85"/>
      <c r="DO331" s="85"/>
      <c r="DP331" s="85"/>
      <c r="DQ331" s="85"/>
      <c r="DR331" s="85"/>
      <c r="DS331" s="85"/>
      <c r="DT331" s="85"/>
      <c r="DU331" s="85"/>
      <c r="DV331" s="85"/>
      <c r="DW331" s="85"/>
      <c r="DX331" s="85"/>
      <c r="DY331" s="85"/>
      <c r="DZ331" s="85"/>
      <c r="EA331" s="85"/>
      <c r="EB331" s="85"/>
      <c r="EC331" s="85"/>
      <c r="ED331" s="85"/>
      <c r="EE331" s="85"/>
      <c r="EF331" s="85"/>
      <c r="EG331" s="85"/>
      <c r="EH331" s="85"/>
      <c r="EI331" s="85"/>
      <c r="EJ331" s="85"/>
      <c r="EK331" s="85"/>
      <c r="EL331" s="85"/>
      <c r="EM331" s="85"/>
      <c r="EN331" s="85"/>
      <c r="EO331" s="85"/>
      <c r="EP331" s="85"/>
      <c r="EQ331" s="85"/>
      <c r="ER331" s="85"/>
      <c r="ES331" s="85"/>
      <c r="ET331" s="85"/>
      <c r="EU331" s="85"/>
      <c r="EV331" s="85"/>
      <c r="EW331" s="85"/>
      <c r="EX331" s="85"/>
      <c r="EY331" s="85"/>
      <c r="EZ331" s="85"/>
      <c r="FA331" s="85"/>
      <c r="FB331" s="85"/>
      <c r="FC331" s="85"/>
    </row>
    <row r="332" spans="25:159" x14ac:dyDescent="0.2"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  <c r="AI332" s="85"/>
      <c r="AJ332" s="85"/>
      <c r="AK332" s="85"/>
      <c r="AL332" s="85"/>
      <c r="AM332" s="85"/>
      <c r="AN332" s="85"/>
      <c r="AO332" s="85"/>
      <c r="AP332" s="85"/>
      <c r="AQ332" s="85"/>
      <c r="AR332" s="85"/>
      <c r="AS332" s="85"/>
      <c r="AT332" s="85"/>
      <c r="AU332" s="85"/>
      <c r="AV332" s="85"/>
      <c r="AW332" s="85"/>
      <c r="AX332" s="85"/>
      <c r="AY332" s="85"/>
      <c r="AZ332" s="85"/>
      <c r="BA332" s="85"/>
      <c r="BB332" s="85"/>
      <c r="BC332" s="85"/>
      <c r="BD332" s="85"/>
      <c r="BE332" s="85"/>
      <c r="BF332" s="85"/>
      <c r="BG332" s="85"/>
      <c r="BH332" s="85"/>
      <c r="BI332" s="85"/>
      <c r="BJ332" s="85"/>
      <c r="BK332" s="85"/>
      <c r="BL332" s="85"/>
      <c r="BM332" s="85"/>
      <c r="BN332" s="85"/>
      <c r="BO332" s="85"/>
      <c r="BP332" s="85"/>
      <c r="BQ332" s="85"/>
      <c r="BR332" s="85"/>
      <c r="BS332" s="85"/>
      <c r="BT332" s="85"/>
      <c r="BU332" s="85"/>
      <c r="BV332" s="85"/>
      <c r="BW332" s="85"/>
      <c r="BX332" s="85"/>
      <c r="BY332" s="85"/>
      <c r="BZ332" s="85"/>
      <c r="CA332" s="85"/>
      <c r="CB332" s="85"/>
      <c r="CC332" s="85"/>
      <c r="CD332" s="85"/>
      <c r="CE332" s="85"/>
      <c r="CF332" s="85"/>
      <c r="CG332" s="85"/>
      <c r="CH332" s="85"/>
      <c r="CI332" s="85"/>
      <c r="CJ332" s="85"/>
      <c r="CK332" s="85"/>
      <c r="CL332" s="85"/>
      <c r="CM332" s="85"/>
      <c r="CN332" s="85"/>
      <c r="CO332" s="85"/>
      <c r="CP332" s="85"/>
      <c r="CQ332" s="85"/>
      <c r="CR332" s="85"/>
      <c r="CS332" s="85"/>
      <c r="CT332" s="85"/>
      <c r="CU332" s="85"/>
      <c r="CV332" s="85"/>
      <c r="CW332" s="85"/>
      <c r="CX332" s="85"/>
      <c r="CY332" s="85"/>
      <c r="CZ332" s="85"/>
      <c r="DA332" s="85"/>
      <c r="DB332" s="85"/>
      <c r="DC332" s="85"/>
      <c r="DD332" s="85"/>
      <c r="DE332" s="85"/>
      <c r="DF332" s="85"/>
      <c r="DG332" s="85"/>
      <c r="DH332" s="85"/>
      <c r="DI332" s="85"/>
      <c r="DJ332" s="85"/>
      <c r="DK332" s="85"/>
      <c r="DL332" s="85"/>
      <c r="DM332" s="85"/>
      <c r="DN332" s="85"/>
      <c r="DO332" s="85"/>
      <c r="DP332" s="85"/>
      <c r="DQ332" s="85"/>
      <c r="DR332" s="85"/>
      <c r="DS332" s="85"/>
      <c r="DT332" s="85"/>
      <c r="DU332" s="85"/>
      <c r="DV332" s="85"/>
      <c r="DW332" s="85"/>
      <c r="DX332" s="85"/>
      <c r="DY332" s="85"/>
      <c r="DZ332" s="85"/>
      <c r="EA332" s="85"/>
      <c r="EB332" s="85"/>
      <c r="EC332" s="85"/>
      <c r="ED332" s="85"/>
      <c r="EE332" s="85"/>
      <c r="EF332" s="85"/>
      <c r="EG332" s="85"/>
      <c r="EH332" s="85"/>
      <c r="EI332" s="85"/>
      <c r="EJ332" s="85"/>
      <c r="EK332" s="85"/>
      <c r="EL332" s="85"/>
      <c r="EM332" s="85"/>
      <c r="EN332" s="85"/>
      <c r="EO332" s="85"/>
      <c r="EP332" s="85"/>
      <c r="EQ332" s="85"/>
      <c r="ER332" s="85"/>
      <c r="ES332" s="85"/>
      <c r="ET332" s="85"/>
      <c r="EU332" s="85"/>
      <c r="EV332" s="85"/>
      <c r="EW332" s="85"/>
      <c r="EX332" s="85"/>
      <c r="EY332" s="85"/>
      <c r="EZ332" s="85"/>
      <c r="FA332" s="85"/>
      <c r="FB332" s="85"/>
      <c r="FC332" s="85"/>
    </row>
    <row r="333" spans="25:159" x14ac:dyDescent="0.2"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  <c r="AN333" s="85"/>
      <c r="AO333" s="85"/>
      <c r="AP333" s="85"/>
      <c r="AQ333" s="85"/>
      <c r="AR333" s="85"/>
      <c r="AS333" s="85"/>
      <c r="AT333" s="85"/>
      <c r="AU333" s="85"/>
      <c r="AV333" s="85"/>
      <c r="AW333" s="85"/>
      <c r="AX333" s="85"/>
      <c r="AY333" s="85"/>
      <c r="AZ333" s="85"/>
      <c r="BA333" s="85"/>
      <c r="BB333" s="85"/>
      <c r="BC333" s="85"/>
      <c r="BD333" s="85"/>
      <c r="BE333" s="85"/>
      <c r="BF333" s="85"/>
      <c r="BG333" s="85"/>
      <c r="BH333" s="85"/>
      <c r="BI333" s="85"/>
      <c r="BJ333" s="85"/>
      <c r="BK333" s="85"/>
      <c r="BL333" s="85"/>
      <c r="BM333" s="85"/>
      <c r="BN333" s="85"/>
      <c r="BO333" s="85"/>
      <c r="BP333" s="85"/>
      <c r="BQ333" s="85"/>
      <c r="BR333" s="85"/>
      <c r="BS333" s="85"/>
      <c r="BT333" s="85"/>
      <c r="BU333" s="85"/>
      <c r="BV333" s="85"/>
      <c r="BW333" s="85"/>
      <c r="BX333" s="85"/>
      <c r="BY333" s="85"/>
      <c r="BZ333" s="85"/>
      <c r="CA333" s="85"/>
      <c r="CB333" s="85"/>
      <c r="CC333" s="85"/>
      <c r="CD333" s="85"/>
      <c r="CE333" s="85"/>
      <c r="CF333" s="85"/>
      <c r="CG333" s="85"/>
      <c r="CH333" s="85"/>
      <c r="CI333" s="85"/>
      <c r="CJ333" s="85"/>
      <c r="CK333" s="85"/>
      <c r="CL333" s="85"/>
      <c r="CM333" s="85"/>
      <c r="CN333" s="85"/>
      <c r="CO333" s="85"/>
      <c r="CP333" s="85"/>
      <c r="CQ333" s="85"/>
      <c r="CR333" s="85"/>
      <c r="CS333" s="85"/>
      <c r="CT333" s="85"/>
      <c r="CU333" s="85"/>
      <c r="CV333" s="85"/>
      <c r="CW333" s="85"/>
      <c r="CX333" s="85"/>
      <c r="CY333" s="85"/>
      <c r="CZ333" s="85"/>
      <c r="DA333" s="85"/>
      <c r="DB333" s="85"/>
      <c r="DC333" s="85"/>
      <c r="DD333" s="85"/>
      <c r="DE333" s="85"/>
      <c r="DF333" s="85"/>
      <c r="DG333" s="85"/>
      <c r="DH333" s="85"/>
      <c r="DI333" s="85"/>
      <c r="DJ333" s="85"/>
      <c r="DK333" s="85"/>
      <c r="DL333" s="85"/>
      <c r="DM333" s="85"/>
      <c r="DN333" s="85"/>
      <c r="DO333" s="85"/>
      <c r="DP333" s="85"/>
      <c r="DQ333" s="85"/>
      <c r="DR333" s="85"/>
      <c r="DS333" s="85"/>
      <c r="DT333" s="85"/>
      <c r="DU333" s="85"/>
      <c r="DV333" s="85"/>
      <c r="DW333" s="85"/>
      <c r="DX333" s="85"/>
      <c r="DY333" s="85"/>
      <c r="DZ333" s="85"/>
      <c r="EA333" s="85"/>
      <c r="EB333" s="85"/>
      <c r="EC333" s="85"/>
      <c r="ED333" s="85"/>
      <c r="EE333" s="85"/>
      <c r="EF333" s="85"/>
      <c r="EG333" s="85"/>
      <c r="EH333" s="85"/>
      <c r="EI333" s="85"/>
      <c r="EJ333" s="85"/>
      <c r="EK333" s="85"/>
      <c r="EL333" s="85"/>
      <c r="EM333" s="85"/>
      <c r="EN333" s="85"/>
      <c r="EO333" s="85"/>
      <c r="EP333" s="85"/>
      <c r="EQ333" s="85"/>
      <c r="ER333" s="85"/>
      <c r="ES333" s="85"/>
      <c r="ET333" s="85"/>
      <c r="EU333" s="85"/>
      <c r="EV333" s="85"/>
      <c r="EW333" s="85"/>
      <c r="EX333" s="85"/>
      <c r="EY333" s="85"/>
      <c r="EZ333" s="85"/>
      <c r="FA333" s="85"/>
      <c r="FB333" s="85"/>
      <c r="FC333" s="85"/>
    </row>
    <row r="334" spans="25:159" x14ac:dyDescent="0.2"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  <c r="AI334" s="85"/>
      <c r="AJ334" s="85"/>
      <c r="AK334" s="85"/>
      <c r="AL334" s="85"/>
      <c r="AM334" s="85"/>
      <c r="AN334" s="85"/>
      <c r="AO334" s="85"/>
      <c r="AP334" s="85"/>
      <c r="AQ334" s="85"/>
      <c r="AR334" s="85"/>
      <c r="AS334" s="85"/>
      <c r="AT334" s="85"/>
      <c r="AU334" s="85"/>
      <c r="AV334" s="85"/>
      <c r="AW334" s="85"/>
      <c r="AX334" s="85"/>
      <c r="AY334" s="85"/>
      <c r="AZ334" s="85"/>
      <c r="BA334" s="85"/>
      <c r="BB334" s="85"/>
      <c r="BC334" s="85"/>
      <c r="BD334" s="85"/>
      <c r="BE334" s="85"/>
      <c r="BF334" s="85"/>
      <c r="BG334" s="85"/>
      <c r="BH334" s="85"/>
      <c r="BI334" s="85"/>
      <c r="BJ334" s="85"/>
      <c r="BK334" s="85"/>
      <c r="BL334" s="85"/>
      <c r="BM334" s="85"/>
      <c r="BN334" s="85"/>
      <c r="BO334" s="85"/>
      <c r="BP334" s="85"/>
      <c r="BQ334" s="85"/>
      <c r="BR334" s="85"/>
      <c r="BS334" s="85"/>
      <c r="BT334" s="85"/>
      <c r="BU334" s="85"/>
      <c r="BV334" s="85"/>
      <c r="BW334" s="85"/>
      <c r="BX334" s="85"/>
      <c r="BY334" s="85"/>
      <c r="BZ334" s="85"/>
      <c r="CA334" s="85"/>
      <c r="CB334" s="85"/>
      <c r="CC334" s="85"/>
      <c r="CD334" s="85"/>
      <c r="CE334" s="85"/>
      <c r="CF334" s="85"/>
      <c r="CG334" s="85"/>
      <c r="CH334" s="85"/>
      <c r="CI334" s="85"/>
      <c r="CJ334" s="85"/>
      <c r="CK334" s="85"/>
      <c r="CL334" s="85"/>
      <c r="CM334" s="85"/>
      <c r="CN334" s="85"/>
      <c r="CO334" s="85"/>
      <c r="CP334" s="85"/>
      <c r="CQ334" s="85"/>
      <c r="CR334" s="85"/>
      <c r="CS334" s="85"/>
      <c r="CT334" s="85"/>
      <c r="CU334" s="85"/>
      <c r="CV334" s="85"/>
      <c r="CW334" s="85"/>
      <c r="CX334" s="85"/>
      <c r="CY334" s="85"/>
      <c r="CZ334" s="85"/>
      <c r="DA334" s="85"/>
      <c r="DB334" s="85"/>
      <c r="DC334" s="85"/>
      <c r="DD334" s="85"/>
      <c r="DE334" s="85"/>
      <c r="DF334" s="85"/>
      <c r="DG334" s="85"/>
      <c r="DH334" s="85"/>
      <c r="DI334" s="85"/>
      <c r="DJ334" s="85"/>
      <c r="DK334" s="85"/>
      <c r="DL334" s="85"/>
      <c r="DM334" s="85"/>
      <c r="DN334" s="85"/>
      <c r="DO334" s="85"/>
      <c r="DP334" s="85"/>
      <c r="DQ334" s="85"/>
      <c r="DR334" s="85"/>
      <c r="DS334" s="85"/>
      <c r="DT334" s="85"/>
      <c r="DU334" s="85"/>
      <c r="DV334" s="85"/>
      <c r="DW334" s="85"/>
      <c r="DX334" s="85"/>
      <c r="DY334" s="85"/>
      <c r="DZ334" s="85"/>
      <c r="EA334" s="85"/>
      <c r="EB334" s="85"/>
      <c r="EC334" s="85"/>
      <c r="ED334" s="85"/>
      <c r="EE334" s="85"/>
      <c r="EF334" s="85"/>
      <c r="EG334" s="85"/>
      <c r="EH334" s="85"/>
      <c r="EI334" s="85"/>
      <c r="EJ334" s="85"/>
      <c r="EK334" s="85"/>
      <c r="EL334" s="85"/>
      <c r="EM334" s="85"/>
      <c r="EN334" s="85"/>
      <c r="EO334" s="85"/>
      <c r="EP334" s="85"/>
      <c r="EQ334" s="85"/>
      <c r="ER334" s="85"/>
      <c r="ES334" s="85"/>
      <c r="ET334" s="85"/>
      <c r="EU334" s="85"/>
      <c r="EV334" s="85"/>
      <c r="EW334" s="85"/>
      <c r="EX334" s="85"/>
      <c r="EY334" s="85"/>
      <c r="EZ334" s="85"/>
      <c r="FA334" s="85"/>
      <c r="FB334" s="85"/>
      <c r="FC334" s="85"/>
    </row>
    <row r="335" spans="25:159" x14ac:dyDescent="0.2"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  <c r="AN335" s="85"/>
      <c r="AO335" s="85"/>
      <c r="AP335" s="85"/>
      <c r="AQ335" s="85"/>
      <c r="AR335" s="85"/>
      <c r="AS335" s="85"/>
      <c r="AT335" s="85"/>
      <c r="AU335" s="85"/>
      <c r="AV335" s="85"/>
      <c r="AW335" s="85"/>
      <c r="AX335" s="85"/>
      <c r="AY335" s="85"/>
      <c r="AZ335" s="85"/>
      <c r="BA335" s="85"/>
      <c r="BB335" s="85"/>
      <c r="BC335" s="85"/>
      <c r="BD335" s="85"/>
      <c r="BE335" s="85"/>
      <c r="BF335" s="85"/>
      <c r="BG335" s="85"/>
      <c r="BH335" s="85"/>
      <c r="BI335" s="85"/>
      <c r="BJ335" s="85"/>
      <c r="BK335" s="85"/>
      <c r="BL335" s="85"/>
      <c r="BM335" s="85"/>
      <c r="BN335" s="85"/>
      <c r="BO335" s="85"/>
      <c r="BP335" s="85"/>
      <c r="BQ335" s="85"/>
      <c r="BR335" s="85"/>
      <c r="BS335" s="85"/>
      <c r="BT335" s="85"/>
      <c r="BU335" s="85"/>
      <c r="BV335" s="85"/>
      <c r="BW335" s="85"/>
      <c r="BX335" s="85"/>
      <c r="BY335" s="85"/>
      <c r="BZ335" s="85"/>
      <c r="CA335" s="85"/>
      <c r="CB335" s="85"/>
      <c r="CC335" s="85"/>
      <c r="CD335" s="85"/>
      <c r="CE335" s="85"/>
      <c r="CF335" s="85"/>
      <c r="CG335" s="85"/>
      <c r="CH335" s="85"/>
      <c r="CI335" s="85"/>
      <c r="CJ335" s="85"/>
      <c r="CK335" s="85"/>
      <c r="CL335" s="85"/>
      <c r="CM335" s="85"/>
      <c r="CN335" s="85"/>
      <c r="CO335" s="85"/>
      <c r="CP335" s="85"/>
      <c r="CQ335" s="85"/>
      <c r="CR335" s="85"/>
      <c r="CS335" s="85"/>
      <c r="CT335" s="85"/>
      <c r="CU335" s="85"/>
      <c r="CV335" s="85"/>
      <c r="CW335" s="85"/>
      <c r="CX335" s="85"/>
      <c r="CY335" s="85"/>
      <c r="CZ335" s="85"/>
      <c r="DA335" s="85"/>
      <c r="DB335" s="85"/>
      <c r="DC335" s="85"/>
      <c r="DD335" s="85"/>
      <c r="DE335" s="85"/>
      <c r="DF335" s="85"/>
      <c r="DG335" s="85"/>
      <c r="DH335" s="85"/>
      <c r="DI335" s="85"/>
      <c r="DJ335" s="85"/>
      <c r="DK335" s="85"/>
      <c r="DL335" s="85"/>
      <c r="DM335" s="85"/>
      <c r="DN335" s="85"/>
      <c r="DO335" s="85"/>
      <c r="DP335" s="85"/>
      <c r="DQ335" s="85"/>
      <c r="DR335" s="85"/>
      <c r="DS335" s="85"/>
      <c r="DT335" s="85"/>
      <c r="DU335" s="85"/>
      <c r="DV335" s="85"/>
      <c r="DW335" s="85"/>
      <c r="DX335" s="85"/>
      <c r="DY335" s="85"/>
      <c r="DZ335" s="85"/>
      <c r="EA335" s="85"/>
      <c r="EB335" s="85"/>
      <c r="EC335" s="85"/>
      <c r="ED335" s="85"/>
      <c r="EE335" s="85"/>
      <c r="EF335" s="85"/>
      <c r="EG335" s="85"/>
      <c r="EH335" s="85"/>
      <c r="EI335" s="85"/>
      <c r="EJ335" s="85"/>
      <c r="EK335" s="85"/>
      <c r="EL335" s="85"/>
      <c r="EM335" s="85"/>
      <c r="EN335" s="85"/>
      <c r="EO335" s="85"/>
      <c r="EP335" s="85"/>
      <c r="EQ335" s="85"/>
      <c r="ER335" s="85"/>
      <c r="ES335" s="85"/>
      <c r="ET335" s="85"/>
      <c r="EU335" s="85"/>
      <c r="EV335" s="85"/>
      <c r="EW335" s="85"/>
      <c r="EX335" s="85"/>
      <c r="EY335" s="85"/>
      <c r="EZ335" s="85"/>
      <c r="FA335" s="85"/>
      <c r="FB335" s="85"/>
      <c r="FC335" s="85"/>
    </row>
    <row r="336" spans="25:159" x14ac:dyDescent="0.2"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  <c r="AN336" s="85"/>
      <c r="AO336" s="85"/>
      <c r="AP336" s="85"/>
      <c r="AQ336" s="85"/>
      <c r="AR336" s="85"/>
      <c r="AS336" s="85"/>
      <c r="AT336" s="85"/>
      <c r="AU336" s="85"/>
      <c r="AV336" s="85"/>
      <c r="AW336" s="85"/>
      <c r="AX336" s="85"/>
      <c r="AY336" s="85"/>
      <c r="AZ336" s="85"/>
      <c r="BA336" s="85"/>
      <c r="BB336" s="85"/>
      <c r="BC336" s="85"/>
      <c r="BD336" s="85"/>
      <c r="BE336" s="85"/>
      <c r="BF336" s="85"/>
      <c r="BG336" s="85"/>
      <c r="BH336" s="85"/>
      <c r="BI336" s="85"/>
      <c r="BJ336" s="85"/>
      <c r="BK336" s="85"/>
      <c r="BL336" s="85"/>
      <c r="BM336" s="85"/>
      <c r="BN336" s="85"/>
      <c r="BO336" s="85"/>
      <c r="BP336" s="85"/>
      <c r="BQ336" s="85"/>
      <c r="BR336" s="85"/>
      <c r="BS336" s="85"/>
      <c r="BT336" s="85"/>
      <c r="BU336" s="85"/>
      <c r="BV336" s="85"/>
      <c r="BW336" s="85"/>
      <c r="BX336" s="85"/>
      <c r="BY336" s="85"/>
      <c r="BZ336" s="85"/>
      <c r="CA336" s="85"/>
      <c r="CB336" s="85"/>
      <c r="CC336" s="85"/>
      <c r="CD336" s="85"/>
      <c r="CE336" s="85"/>
      <c r="CF336" s="85"/>
      <c r="CG336" s="85"/>
      <c r="CH336" s="85"/>
      <c r="CI336" s="85"/>
      <c r="CJ336" s="85"/>
      <c r="CK336" s="85"/>
      <c r="CL336" s="85"/>
      <c r="CM336" s="85"/>
      <c r="CN336" s="85"/>
      <c r="CO336" s="85"/>
      <c r="CP336" s="85"/>
      <c r="CQ336" s="85"/>
      <c r="CR336" s="85"/>
      <c r="CS336" s="85"/>
      <c r="CT336" s="85"/>
      <c r="CU336" s="85"/>
      <c r="CV336" s="85"/>
      <c r="CW336" s="85"/>
      <c r="CX336" s="85"/>
      <c r="CY336" s="85"/>
      <c r="CZ336" s="85"/>
      <c r="DA336" s="85"/>
      <c r="DB336" s="85"/>
      <c r="DC336" s="85"/>
      <c r="DD336" s="85"/>
      <c r="DE336" s="85"/>
      <c r="DF336" s="85"/>
      <c r="DG336" s="85"/>
      <c r="DH336" s="85"/>
      <c r="DI336" s="85"/>
      <c r="DJ336" s="85"/>
      <c r="DK336" s="85"/>
      <c r="DL336" s="85"/>
      <c r="DM336" s="85"/>
      <c r="DN336" s="85"/>
      <c r="DO336" s="85"/>
      <c r="DP336" s="85"/>
      <c r="DQ336" s="85"/>
      <c r="DR336" s="85"/>
      <c r="DS336" s="85"/>
      <c r="DT336" s="85"/>
      <c r="DU336" s="85"/>
      <c r="DV336" s="85"/>
      <c r="DW336" s="85"/>
      <c r="DX336" s="85"/>
      <c r="DY336" s="85"/>
      <c r="DZ336" s="85"/>
      <c r="EA336" s="85"/>
      <c r="EB336" s="85"/>
      <c r="EC336" s="85"/>
      <c r="ED336" s="85"/>
      <c r="EE336" s="85"/>
      <c r="EF336" s="85"/>
      <c r="EG336" s="85"/>
      <c r="EH336" s="85"/>
      <c r="EI336" s="85"/>
      <c r="EJ336" s="85"/>
      <c r="EK336" s="85"/>
      <c r="EL336" s="85"/>
      <c r="EM336" s="85"/>
      <c r="EN336" s="85"/>
      <c r="EO336" s="85"/>
      <c r="EP336" s="85"/>
      <c r="EQ336" s="85"/>
      <c r="ER336" s="85"/>
      <c r="ES336" s="85"/>
      <c r="ET336" s="85"/>
      <c r="EU336" s="85"/>
      <c r="EV336" s="85"/>
      <c r="EW336" s="85"/>
      <c r="EX336" s="85"/>
      <c r="EY336" s="85"/>
      <c r="EZ336" s="85"/>
      <c r="FA336" s="85"/>
      <c r="FB336" s="85"/>
      <c r="FC336" s="85"/>
    </row>
    <row r="337" spans="25:159" x14ac:dyDescent="0.2"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  <c r="AN337" s="85"/>
      <c r="AO337" s="85"/>
      <c r="AP337" s="85"/>
      <c r="AQ337" s="85"/>
      <c r="AR337" s="85"/>
      <c r="AS337" s="85"/>
      <c r="AT337" s="85"/>
      <c r="AU337" s="85"/>
      <c r="AV337" s="85"/>
      <c r="AW337" s="85"/>
      <c r="AX337" s="85"/>
      <c r="AY337" s="85"/>
      <c r="AZ337" s="85"/>
      <c r="BA337" s="85"/>
      <c r="BB337" s="85"/>
      <c r="BC337" s="85"/>
      <c r="BD337" s="85"/>
      <c r="BE337" s="85"/>
      <c r="BF337" s="85"/>
      <c r="BG337" s="85"/>
      <c r="BH337" s="85"/>
      <c r="BI337" s="85"/>
      <c r="BJ337" s="85"/>
      <c r="BK337" s="85"/>
      <c r="BL337" s="85"/>
      <c r="BM337" s="85"/>
      <c r="BN337" s="85"/>
      <c r="BO337" s="85"/>
      <c r="BP337" s="85"/>
      <c r="BQ337" s="85"/>
      <c r="BR337" s="85"/>
      <c r="BS337" s="85"/>
      <c r="BT337" s="85"/>
      <c r="BU337" s="85"/>
      <c r="BV337" s="85"/>
      <c r="BW337" s="85"/>
      <c r="BX337" s="85"/>
      <c r="BY337" s="85"/>
      <c r="BZ337" s="85"/>
      <c r="CA337" s="85"/>
      <c r="CB337" s="85"/>
      <c r="CC337" s="85"/>
      <c r="CD337" s="85"/>
      <c r="CE337" s="85"/>
      <c r="CF337" s="85"/>
      <c r="CG337" s="85"/>
      <c r="CH337" s="85"/>
      <c r="CI337" s="85"/>
      <c r="CJ337" s="85"/>
      <c r="CK337" s="85"/>
      <c r="CL337" s="85"/>
      <c r="CM337" s="85"/>
      <c r="CN337" s="85"/>
      <c r="CO337" s="85"/>
      <c r="CP337" s="85"/>
      <c r="CQ337" s="85"/>
      <c r="CR337" s="85"/>
      <c r="CS337" s="85"/>
      <c r="CT337" s="85"/>
      <c r="CU337" s="85"/>
      <c r="CV337" s="85"/>
      <c r="CW337" s="85"/>
      <c r="CX337" s="85"/>
      <c r="CY337" s="85"/>
      <c r="CZ337" s="85"/>
      <c r="DA337" s="85"/>
      <c r="DB337" s="85"/>
      <c r="DC337" s="85"/>
      <c r="DD337" s="85"/>
      <c r="DE337" s="85"/>
      <c r="DF337" s="85"/>
      <c r="DG337" s="85"/>
      <c r="DH337" s="85"/>
      <c r="DI337" s="85"/>
      <c r="DJ337" s="85"/>
      <c r="DK337" s="85"/>
      <c r="DL337" s="85"/>
      <c r="DM337" s="85"/>
      <c r="DN337" s="85"/>
      <c r="DO337" s="85"/>
      <c r="DP337" s="85"/>
      <c r="DQ337" s="85"/>
      <c r="DR337" s="85"/>
      <c r="DS337" s="85"/>
      <c r="DT337" s="85"/>
      <c r="DU337" s="85"/>
      <c r="DV337" s="85"/>
      <c r="DW337" s="85"/>
      <c r="DX337" s="85"/>
      <c r="DY337" s="85"/>
      <c r="DZ337" s="85"/>
      <c r="EA337" s="85"/>
      <c r="EB337" s="85"/>
      <c r="EC337" s="85"/>
      <c r="ED337" s="85"/>
      <c r="EE337" s="85"/>
      <c r="EF337" s="85"/>
      <c r="EG337" s="85"/>
      <c r="EH337" s="85"/>
      <c r="EI337" s="85"/>
      <c r="EJ337" s="85"/>
      <c r="EK337" s="85"/>
      <c r="EL337" s="85"/>
      <c r="EM337" s="85"/>
      <c r="EN337" s="85"/>
      <c r="EO337" s="85"/>
      <c r="EP337" s="85"/>
      <c r="EQ337" s="85"/>
      <c r="ER337" s="85"/>
      <c r="ES337" s="85"/>
      <c r="ET337" s="85"/>
      <c r="EU337" s="85"/>
      <c r="EV337" s="85"/>
      <c r="EW337" s="85"/>
      <c r="EX337" s="85"/>
      <c r="EY337" s="85"/>
      <c r="EZ337" s="85"/>
      <c r="FA337" s="85"/>
      <c r="FB337" s="85"/>
      <c r="FC337" s="85"/>
    </row>
    <row r="338" spans="25:159" x14ac:dyDescent="0.2"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  <c r="AN338" s="85"/>
      <c r="AO338" s="85"/>
      <c r="AP338" s="85"/>
      <c r="AQ338" s="85"/>
      <c r="AR338" s="85"/>
      <c r="AS338" s="85"/>
      <c r="AT338" s="85"/>
      <c r="AU338" s="85"/>
      <c r="AV338" s="85"/>
      <c r="AW338" s="85"/>
      <c r="AX338" s="85"/>
      <c r="AY338" s="85"/>
      <c r="AZ338" s="85"/>
      <c r="BA338" s="85"/>
      <c r="BB338" s="85"/>
      <c r="BC338" s="85"/>
      <c r="BD338" s="85"/>
      <c r="BE338" s="85"/>
      <c r="BF338" s="85"/>
      <c r="BG338" s="85"/>
      <c r="BH338" s="85"/>
      <c r="BI338" s="85"/>
      <c r="BJ338" s="85"/>
      <c r="BK338" s="85"/>
      <c r="BL338" s="85"/>
      <c r="BM338" s="85"/>
      <c r="BN338" s="85"/>
      <c r="BO338" s="85"/>
      <c r="BP338" s="85"/>
      <c r="BQ338" s="85"/>
      <c r="BR338" s="85"/>
      <c r="BS338" s="85"/>
      <c r="BT338" s="85"/>
      <c r="BU338" s="85"/>
      <c r="BV338" s="85"/>
      <c r="BW338" s="85"/>
      <c r="BX338" s="85"/>
      <c r="BY338" s="85"/>
      <c r="BZ338" s="85"/>
      <c r="CA338" s="85"/>
      <c r="CB338" s="85"/>
      <c r="CC338" s="85"/>
      <c r="CD338" s="85"/>
      <c r="CE338" s="85"/>
      <c r="CF338" s="85"/>
      <c r="CG338" s="85"/>
      <c r="CH338" s="85"/>
      <c r="CI338" s="85"/>
      <c r="CJ338" s="85"/>
      <c r="CK338" s="85"/>
      <c r="CL338" s="85"/>
      <c r="CM338" s="85"/>
      <c r="CN338" s="85"/>
      <c r="CO338" s="85"/>
      <c r="CP338" s="85"/>
      <c r="CQ338" s="85"/>
      <c r="CR338" s="85"/>
      <c r="CS338" s="85"/>
      <c r="CT338" s="85"/>
      <c r="CU338" s="85"/>
      <c r="CV338" s="85"/>
      <c r="CW338" s="85"/>
      <c r="CX338" s="85"/>
      <c r="CY338" s="85"/>
      <c r="CZ338" s="85"/>
      <c r="DA338" s="85"/>
      <c r="DB338" s="85"/>
      <c r="DC338" s="85"/>
      <c r="DD338" s="85"/>
      <c r="DE338" s="85"/>
      <c r="DF338" s="85"/>
      <c r="DG338" s="85"/>
      <c r="DH338" s="85"/>
      <c r="DI338" s="85"/>
      <c r="DJ338" s="85"/>
      <c r="DK338" s="85"/>
      <c r="DL338" s="85"/>
      <c r="DM338" s="85"/>
      <c r="DN338" s="85"/>
      <c r="DO338" s="85"/>
      <c r="DP338" s="85"/>
      <c r="DQ338" s="85"/>
      <c r="DR338" s="85"/>
      <c r="DS338" s="85"/>
      <c r="DT338" s="85"/>
      <c r="DU338" s="85"/>
      <c r="DV338" s="85"/>
      <c r="DW338" s="85"/>
      <c r="DX338" s="85"/>
      <c r="DY338" s="85"/>
      <c r="DZ338" s="85"/>
      <c r="EA338" s="85"/>
      <c r="EB338" s="85"/>
      <c r="EC338" s="85"/>
      <c r="ED338" s="85"/>
      <c r="EE338" s="85"/>
      <c r="EF338" s="85"/>
      <c r="EG338" s="85"/>
      <c r="EH338" s="85"/>
      <c r="EI338" s="85"/>
      <c r="EJ338" s="85"/>
      <c r="EK338" s="85"/>
      <c r="EL338" s="85"/>
      <c r="EM338" s="85"/>
      <c r="EN338" s="85"/>
      <c r="EO338" s="85"/>
      <c r="EP338" s="85"/>
      <c r="EQ338" s="85"/>
      <c r="ER338" s="85"/>
      <c r="ES338" s="85"/>
      <c r="ET338" s="85"/>
      <c r="EU338" s="85"/>
      <c r="EV338" s="85"/>
      <c r="EW338" s="85"/>
      <c r="EX338" s="85"/>
      <c r="EY338" s="85"/>
      <c r="EZ338" s="85"/>
      <c r="FA338" s="85"/>
      <c r="FB338" s="85"/>
      <c r="FC338" s="85"/>
    </row>
    <row r="339" spans="25:159" x14ac:dyDescent="0.2"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  <c r="AN339" s="85"/>
      <c r="AO339" s="85"/>
      <c r="AP339" s="85"/>
      <c r="AQ339" s="85"/>
      <c r="AR339" s="85"/>
      <c r="AS339" s="85"/>
      <c r="AT339" s="85"/>
      <c r="AU339" s="85"/>
      <c r="AV339" s="85"/>
      <c r="AW339" s="85"/>
      <c r="AX339" s="85"/>
      <c r="AY339" s="85"/>
      <c r="AZ339" s="85"/>
      <c r="BA339" s="85"/>
      <c r="BB339" s="85"/>
      <c r="BC339" s="85"/>
      <c r="BD339" s="85"/>
      <c r="BE339" s="85"/>
      <c r="BF339" s="85"/>
      <c r="BG339" s="85"/>
      <c r="BH339" s="85"/>
      <c r="BI339" s="85"/>
      <c r="BJ339" s="85"/>
      <c r="BK339" s="85"/>
      <c r="BL339" s="85"/>
      <c r="BM339" s="85"/>
      <c r="BN339" s="85"/>
      <c r="BO339" s="85"/>
      <c r="BP339" s="85"/>
      <c r="BQ339" s="85"/>
      <c r="BR339" s="85"/>
      <c r="BS339" s="85"/>
      <c r="BT339" s="85"/>
      <c r="BU339" s="85"/>
      <c r="BV339" s="85"/>
      <c r="BW339" s="85"/>
      <c r="BX339" s="85"/>
      <c r="BY339" s="85"/>
      <c r="BZ339" s="85"/>
      <c r="CA339" s="85"/>
      <c r="CB339" s="85"/>
      <c r="CC339" s="85"/>
      <c r="CD339" s="85"/>
      <c r="CE339" s="85"/>
      <c r="CF339" s="85"/>
      <c r="CG339" s="85"/>
      <c r="CH339" s="85"/>
      <c r="CI339" s="85"/>
      <c r="CJ339" s="85"/>
      <c r="CK339" s="85"/>
      <c r="CL339" s="85"/>
      <c r="CM339" s="85"/>
      <c r="CN339" s="85"/>
      <c r="CO339" s="85"/>
      <c r="CP339" s="85"/>
      <c r="CQ339" s="85"/>
      <c r="CR339" s="85"/>
      <c r="CS339" s="85"/>
      <c r="CT339" s="85"/>
      <c r="CU339" s="85"/>
      <c r="CV339" s="85"/>
      <c r="CW339" s="85"/>
      <c r="CX339" s="85"/>
      <c r="CY339" s="85"/>
      <c r="CZ339" s="85"/>
      <c r="DA339" s="85"/>
      <c r="DB339" s="85"/>
      <c r="DC339" s="85"/>
      <c r="DD339" s="85"/>
      <c r="DE339" s="85"/>
      <c r="DF339" s="85"/>
      <c r="DG339" s="85"/>
      <c r="DH339" s="85"/>
      <c r="DI339" s="85"/>
      <c r="DJ339" s="85"/>
      <c r="DK339" s="85"/>
      <c r="DL339" s="85"/>
      <c r="DM339" s="85"/>
      <c r="DN339" s="85"/>
      <c r="DO339" s="85"/>
      <c r="DP339" s="85"/>
      <c r="DQ339" s="85"/>
      <c r="DR339" s="85"/>
      <c r="DS339" s="85"/>
      <c r="DT339" s="85"/>
      <c r="DU339" s="85"/>
      <c r="DV339" s="85"/>
      <c r="DW339" s="85"/>
      <c r="DX339" s="85"/>
      <c r="DY339" s="85"/>
      <c r="DZ339" s="85"/>
      <c r="EA339" s="85"/>
      <c r="EB339" s="85"/>
      <c r="EC339" s="85"/>
      <c r="ED339" s="85"/>
      <c r="EE339" s="85"/>
      <c r="EF339" s="85"/>
      <c r="EG339" s="85"/>
      <c r="EH339" s="85"/>
      <c r="EI339" s="85"/>
      <c r="EJ339" s="85"/>
      <c r="EK339" s="85"/>
      <c r="EL339" s="85"/>
      <c r="EM339" s="85"/>
      <c r="EN339" s="85"/>
      <c r="EO339" s="85"/>
      <c r="EP339" s="85"/>
      <c r="EQ339" s="85"/>
      <c r="ER339" s="85"/>
      <c r="ES339" s="85"/>
      <c r="ET339" s="85"/>
      <c r="EU339" s="85"/>
      <c r="EV339" s="85"/>
      <c r="EW339" s="85"/>
      <c r="EX339" s="85"/>
      <c r="EY339" s="85"/>
      <c r="EZ339" s="85"/>
      <c r="FA339" s="85"/>
      <c r="FB339" s="85"/>
      <c r="FC339" s="85"/>
    </row>
    <row r="340" spans="25:159" x14ac:dyDescent="0.2"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  <c r="AN340" s="85"/>
      <c r="AO340" s="85"/>
      <c r="AP340" s="85"/>
      <c r="AQ340" s="85"/>
      <c r="AR340" s="85"/>
      <c r="AS340" s="85"/>
      <c r="AT340" s="85"/>
      <c r="AU340" s="85"/>
      <c r="AV340" s="85"/>
      <c r="AW340" s="85"/>
      <c r="AX340" s="85"/>
      <c r="AY340" s="85"/>
      <c r="AZ340" s="85"/>
      <c r="BA340" s="85"/>
      <c r="BB340" s="85"/>
      <c r="BC340" s="85"/>
      <c r="BD340" s="85"/>
      <c r="BE340" s="85"/>
      <c r="BF340" s="85"/>
      <c r="BG340" s="85"/>
      <c r="BH340" s="85"/>
      <c r="BI340" s="85"/>
      <c r="BJ340" s="85"/>
      <c r="BK340" s="85"/>
      <c r="BL340" s="85"/>
      <c r="BM340" s="85"/>
      <c r="BN340" s="85"/>
      <c r="BO340" s="85"/>
      <c r="BP340" s="85"/>
      <c r="BQ340" s="85"/>
      <c r="BR340" s="85"/>
      <c r="BS340" s="85"/>
      <c r="BT340" s="85"/>
      <c r="BU340" s="85"/>
      <c r="BV340" s="85"/>
      <c r="BW340" s="85"/>
      <c r="BX340" s="85"/>
      <c r="BY340" s="85"/>
      <c r="BZ340" s="85"/>
      <c r="CA340" s="85"/>
      <c r="CB340" s="85"/>
      <c r="CC340" s="85"/>
      <c r="CD340" s="85"/>
      <c r="CE340" s="85"/>
      <c r="CF340" s="85"/>
      <c r="CG340" s="85"/>
      <c r="CH340" s="85"/>
      <c r="CI340" s="85"/>
      <c r="CJ340" s="85"/>
      <c r="CK340" s="85"/>
      <c r="CL340" s="85"/>
      <c r="CM340" s="85"/>
      <c r="CN340" s="85"/>
      <c r="CO340" s="85"/>
      <c r="CP340" s="85"/>
      <c r="CQ340" s="85"/>
      <c r="CR340" s="85"/>
      <c r="CS340" s="85"/>
      <c r="CT340" s="85"/>
      <c r="CU340" s="85"/>
      <c r="CV340" s="85"/>
      <c r="CW340" s="85"/>
      <c r="CX340" s="85"/>
      <c r="CY340" s="85"/>
      <c r="CZ340" s="85"/>
      <c r="DA340" s="85"/>
      <c r="DB340" s="85"/>
      <c r="DC340" s="85"/>
      <c r="DD340" s="85"/>
      <c r="DE340" s="85"/>
      <c r="DF340" s="85"/>
      <c r="DG340" s="85"/>
      <c r="DH340" s="85"/>
      <c r="DI340" s="85"/>
      <c r="DJ340" s="85"/>
      <c r="DK340" s="85"/>
      <c r="DL340" s="85"/>
      <c r="DM340" s="85"/>
      <c r="DN340" s="85"/>
      <c r="DO340" s="85"/>
      <c r="DP340" s="85"/>
      <c r="DQ340" s="85"/>
      <c r="DR340" s="85"/>
      <c r="DS340" s="85"/>
      <c r="DT340" s="85"/>
      <c r="DU340" s="85"/>
      <c r="DV340" s="85"/>
      <c r="DW340" s="85"/>
      <c r="DX340" s="85"/>
      <c r="DY340" s="85"/>
      <c r="DZ340" s="85"/>
      <c r="EA340" s="85"/>
      <c r="EB340" s="85"/>
      <c r="EC340" s="85"/>
      <c r="ED340" s="85"/>
      <c r="EE340" s="85"/>
      <c r="EF340" s="85"/>
      <c r="EG340" s="85"/>
      <c r="EH340" s="85"/>
      <c r="EI340" s="85"/>
      <c r="EJ340" s="85"/>
      <c r="EK340" s="85"/>
      <c r="EL340" s="85"/>
      <c r="EM340" s="85"/>
      <c r="EN340" s="85"/>
      <c r="EO340" s="85"/>
      <c r="EP340" s="85"/>
      <c r="EQ340" s="85"/>
      <c r="ER340" s="85"/>
      <c r="ES340" s="85"/>
      <c r="ET340" s="85"/>
      <c r="EU340" s="85"/>
      <c r="EV340" s="85"/>
      <c r="EW340" s="85"/>
      <c r="EX340" s="85"/>
      <c r="EY340" s="85"/>
      <c r="EZ340" s="85"/>
      <c r="FA340" s="85"/>
      <c r="FB340" s="85"/>
      <c r="FC340" s="85"/>
    </row>
    <row r="341" spans="25:159" x14ac:dyDescent="0.2"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  <c r="AN341" s="85"/>
      <c r="AO341" s="85"/>
      <c r="AP341" s="85"/>
      <c r="AQ341" s="85"/>
      <c r="AR341" s="85"/>
      <c r="AS341" s="85"/>
      <c r="AT341" s="85"/>
      <c r="AU341" s="85"/>
      <c r="AV341" s="85"/>
      <c r="AW341" s="85"/>
      <c r="AX341" s="85"/>
      <c r="AY341" s="85"/>
      <c r="AZ341" s="85"/>
      <c r="BA341" s="85"/>
      <c r="BB341" s="85"/>
      <c r="BC341" s="85"/>
      <c r="BD341" s="85"/>
      <c r="BE341" s="85"/>
      <c r="BF341" s="85"/>
      <c r="BG341" s="85"/>
      <c r="BH341" s="85"/>
      <c r="BI341" s="85"/>
      <c r="BJ341" s="85"/>
      <c r="BK341" s="85"/>
      <c r="BL341" s="85"/>
      <c r="BM341" s="85"/>
      <c r="BN341" s="85"/>
      <c r="BO341" s="85"/>
      <c r="BP341" s="85"/>
      <c r="BQ341" s="85"/>
      <c r="BR341" s="85"/>
      <c r="BS341" s="85"/>
      <c r="BT341" s="85"/>
      <c r="BU341" s="85"/>
      <c r="BV341" s="85"/>
      <c r="BW341" s="85"/>
      <c r="BX341" s="85"/>
      <c r="BY341" s="85"/>
      <c r="BZ341" s="85"/>
      <c r="CA341" s="85"/>
      <c r="CB341" s="85"/>
      <c r="CC341" s="85"/>
      <c r="CD341" s="85"/>
      <c r="CE341" s="85"/>
      <c r="CF341" s="85"/>
      <c r="CG341" s="85"/>
      <c r="CH341" s="85"/>
      <c r="CI341" s="85"/>
      <c r="CJ341" s="85"/>
      <c r="CK341" s="85"/>
      <c r="CL341" s="85"/>
      <c r="CM341" s="85"/>
      <c r="CN341" s="85"/>
      <c r="CO341" s="85"/>
      <c r="CP341" s="85"/>
      <c r="CQ341" s="85"/>
      <c r="CR341" s="85"/>
      <c r="CS341" s="85"/>
      <c r="CT341" s="85"/>
      <c r="CU341" s="85"/>
      <c r="CV341" s="85"/>
      <c r="CW341" s="85"/>
      <c r="CX341" s="85"/>
      <c r="CY341" s="85"/>
      <c r="CZ341" s="85"/>
      <c r="DA341" s="85"/>
      <c r="DB341" s="85"/>
      <c r="DC341" s="85"/>
      <c r="DD341" s="85"/>
      <c r="DE341" s="85"/>
      <c r="DF341" s="85"/>
      <c r="DG341" s="85"/>
      <c r="DH341" s="85"/>
      <c r="DI341" s="85"/>
      <c r="DJ341" s="85"/>
      <c r="DK341" s="85"/>
      <c r="DL341" s="85"/>
      <c r="DM341" s="85"/>
      <c r="DN341" s="85"/>
      <c r="DO341" s="85"/>
      <c r="DP341" s="85"/>
      <c r="DQ341" s="85"/>
      <c r="DR341" s="85"/>
      <c r="DS341" s="85"/>
      <c r="DT341" s="85"/>
      <c r="DU341" s="85"/>
      <c r="DV341" s="85"/>
      <c r="DW341" s="85"/>
      <c r="DX341" s="85"/>
      <c r="DY341" s="85"/>
      <c r="DZ341" s="85"/>
      <c r="EA341" s="85"/>
      <c r="EB341" s="85"/>
      <c r="EC341" s="85"/>
      <c r="ED341" s="85"/>
      <c r="EE341" s="85"/>
      <c r="EF341" s="85"/>
      <c r="EG341" s="85"/>
      <c r="EH341" s="85"/>
      <c r="EI341" s="85"/>
      <c r="EJ341" s="85"/>
      <c r="EK341" s="85"/>
      <c r="EL341" s="85"/>
      <c r="EM341" s="85"/>
      <c r="EN341" s="85"/>
      <c r="EO341" s="85"/>
      <c r="EP341" s="85"/>
      <c r="EQ341" s="85"/>
      <c r="ER341" s="85"/>
      <c r="ES341" s="85"/>
      <c r="ET341" s="85"/>
      <c r="EU341" s="85"/>
      <c r="EV341" s="85"/>
      <c r="EW341" s="85"/>
      <c r="EX341" s="85"/>
      <c r="EY341" s="85"/>
      <c r="EZ341" s="85"/>
      <c r="FA341" s="85"/>
      <c r="FB341" s="85"/>
      <c r="FC341" s="85"/>
    </row>
    <row r="342" spans="25:159" x14ac:dyDescent="0.2"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  <c r="AI342" s="85"/>
      <c r="AJ342" s="85"/>
      <c r="AK342" s="85"/>
      <c r="AL342" s="85"/>
      <c r="AM342" s="85"/>
      <c r="AN342" s="85"/>
      <c r="AO342" s="85"/>
      <c r="AP342" s="85"/>
      <c r="AQ342" s="85"/>
      <c r="AR342" s="85"/>
      <c r="AS342" s="85"/>
      <c r="AT342" s="85"/>
      <c r="AU342" s="85"/>
      <c r="AV342" s="85"/>
      <c r="AW342" s="85"/>
      <c r="AX342" s="85"/>
      <c r="AY342" s="85"/>
      <c r="AZ342" s="85"/>
      <c r="BA342" s="85"/>
      <c r="BB342" s="85"/>
      <c r="BC342" s="85"/>
      <c r="BD342" s="85"/>
      <c r="BE342" s="85"/>
      <c r="BF342" s="85"/>
      <c r="BG342" s="85"/>
      <c r="BH342" s="85"/>
      <c r="BI342" s="85"/>
      <c r="BJ342" s="85"/>
      <c r="BK342" s="85"/>
      <c r="BL342" s="85"/>
      <c r="BM342" s="85"/>
      <c r="BN342" s="85"/>
      <c r="BO342" s="85"/>
      <c r="BP342" s="85"/>
      <c r="BQ342" s="85"/>
      <c r="BR342" s="85"/>
      <c r="BS342" s="85"/>
      <c r="BT342" s="85"/>
      <c r="BU342" s="85"/>
      <c r="BV342" s="85"/>
      <c r="BW342" s="85"/>
      <c r="BX342" s="85"/>
      <c r="BY342" s="85"/>
      <c r="BZ342" s="85"/>
      <c r="CA342" s="85"/>
      <c r="CB342" s="85"/>
      <c r="CC342" s="85"/>
      <c r="CD342" s="85"/>
      <c r="CE342" s="85"/>
      <c r="CF342" s="85"/>
      <c r="CG342" s="85"/>
      <c r="CH342" s="85"/>
      <c r="CI342" s="85"/>
      <c r="CJ342" s="85"/>
      <c r="CK342" s="85"/>
      <c r="CL342" s="85"/>
      <c r="CM342" s="85"/>
      <c r="CN342" s="85"/>
      <c r="CO342" s="85"/>
      <c r="CP342" s="85"/>
      <c r="CQ342" s="85"/>
      <c r="CR342" s="85"/>
      <c r="CS342" s="85"/>
      <c r="CT342" s="85"/>
      <c r="CU342" s="85"/>
      <c r="CV342" s="85"/>
      <c r="CW342" s="85"/>
      <c r="CX342" s="85"/>
      <c r="CY342" s="85"/>
      <c r="CZ342" s="85"/>
      <c r="DA342" s="85"/>
      <c r="DB342" s="85"/>
      <c r="DC342" s="85"/>
      <c r="DD342" s="85"/>
      <c r="DE342" s="85"/>
      <c r="DF342" s="85"/>
      <c r="DG342" s="85"/>
      <c r="DH342" s="85"/>
      <c r="DI342" s="85"/>
      <c r="DJ342" s="85"/>
      <c r="DK342" s="85"/>
      <c r="DL342" s="85"/>
      <c r="DM342" s="85"/>
      <c r="DN342" s="85"/>
      <c r="DO342" s="85"/>
      <c r="DP342" s="85"/>
      <c r="DQ342" s="85"/>
      <c r="DR342" s="85"/>
      <c r="DS342" s="85"/>
      <c r="DT342" s="85"/>
      <c r="DU342" s="85"/>
      <c r="DV342" s="85"/>
      <c r="DW342" s="85"/>
      <c r="DX342" s="85"/>
      <c r="DY342" s="85"/>
      <c r="DZ342" s="85"/>
      <c r="EA342" s="85"/>
      <c r="EB342" s="85"/>
      <c r="EC342" s="85"/>
      <c r="ED342" s="85"/>
      <c r="EE342" s="85"/>
      <c r="EF342" s="85"/>
      <c r="EG342" s="85"/>
      <c r="EH342" s="85"/>
      <c r="EI342" s="85"/>
      <c r="EJ342" s="85"/>
      <c r="EK342" s="85"/>
      <c r="EL342" s="85"/>
      <c r="EM342" s="85"/>
      <c r="EN342" s="85"/>
      <c r="EO342" s="85"/>
      <c r="EP342" s="85"/>
      <c r="EQ342" s="85"/>
      <c r="ER342" s="85"/>
      <c r="ES342" s="85"/>
      <c r="ET342" s="85"/>
      <c r="EU342" s="85"/>
      <c r="EV342" s="85"/>
      <c r="EW342" s="85"/>
      <c r="EX342" s="85"/>
      <c r="EY342" s="85"/>
      <c r="EZ342" s="85"/>
      <c r="FA342" s="85"/>
      <c r="FB342" s="85"/>
      <c r="FC342" s="85"/>
    </row>
    <row r="343" spans="25:159" x14ac:dyDescent="0.2"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  <c r="AI343" s="85"/>
      <c r="AJ343" s="85"/>
      <c r="AK343" s="85"/>
      <c r="AL343" s="85"/>
      <c r="AM343" s="85"/>
      <c r="AN343" s="85"/>
      <c r="AO343" s="85"/>
      <c r="AP343" s="85"/>
      <c r="AQ343" s="85"/>
      <c r="AR343" s="85"/>
      <c r="AS343" s="85"/>
      <c r="AT343" s="85"/>
      <c r="AU343" s="85"/>
      <c r="AV343" s="85"/>
      <c r="AW343" s="85"/>
      <c r="AX343" s="85"/>
      <c r="AY343" s="85"/>
      <c r="AZ343" s="85"/>
      <c r="BA343" s="85"/>
      <c r="BB343" s="85"/>
      <c r="BC343" s="85"/>
      <c r="BD343" s="85"/>
      <c r="BE343" s="85"/>
      <c r="BF343" s="85"/>
      <c r="BG343" s="85"/>
      <c r="BH343" s="85"/>
      <c r="BI343" s="85"/>
      <c r="BJ343" s="85"/>
      <c r="BK343" s="85"/>
      <c r="BL343" s="85"/>
      <c r="BM343" s="85"/>
      <c r="BN343" s="85"/>
      <c r="BO343" s="85"/>
      <c r="BP343" s="85"/>
      <c r="BQ343" s="85"/>
      <c r="BR343" s="85"/>
      <c r="BS343" s="85"/>
      <c r="BT343" s="85"/>
      <c r="BU343" s="85"/>
      <c r="BV343" s="85"/>
      <c r="BW343" s="85"/>
      <c r="BX343" s="85"/>
      <c r="BY343" s="85"/>
      <c r="BZ343" s="85"/>
      <c r="CA343" s="85"/>
      <c r="CB343" s="85"/>
      <c r="CC343" s="85"/>
      <c r="CD343" s="85"/>
      <c r="CE343" s="85"/>
      <c r="CF343" s="85"/>
      <c r="CG343" s="85"/>
      <c r="CH343" s="85"/>
      <c r="CI343" s="85"/>
      <c r="CJ343" s="85"/>
      <c r="CK343" s="85"/>
      <c r="CL343" s="85"/>
      <c r="CM343" s="85"/>
      <c r="CN343" s="85"/>
      <c r="CO343" s="85"/>
      <c r="CP343" s="85"/>
      <c r="CQ343" s="85"/>
      <c r="CR343" s="85"/>
      <c r="CS343" s="85"/>
      <c r="CT343" s="85"/>
      <c r="CU343" s="85"/>
      <c r="CV343" s="85"/>
      <c r="CW343" s="85"/>
      <c r="CX343" s="85"/>
      <c r="CY343" s="85"/>
      <c r="CZ343" s="85"/>
      <c r="DA343" s="85"/>
      <c r="DB343" s="85"/>
      <c r="DC343" s="85"/>
      <c r="DD343" s="85"/>
      <c r="DE343" s="85"/>
      <c r="DF343" s="85"/>
      <c r="DG343" s="85"/>
      <c r="DH343" s="85"/>
      <c r="DI343" s="85"/>
      <c r="DJ343" s="85"/>
      <c r="DK343" s="85"/>
      <c r="DL343" s="85"/>
      <c r="DM343" s="85"/>
      <c r="DN343" s="85"/>
      <c r="DO343" s="85"/>
      <c r="DP343" s="85"/>
      <c r="DQ343" s="85"/>
      <c r="DR343" s="85"/>
      <c r="DS343" s="85"/>
      <c r="DT343" s="85"/>
      <c r="DU343" s="85"/>
      <c r="DV343" s="85"/>
      <c r="DW343" s="85"/>
      <c r="DX343" s="85"/>
      <c r="DY343" s="85"/>
      <c r="DZ343" s="85"/>
      <c r="EA343" s="85"/>
      <c r="EB343" s="85"/>
      <c r="EC343" s="85"/>
      <c r="ED343" s="85"/>
      <c r="EE343" s="85"/>
      <c r="EF343" s="85"/>
      <c r="EG343" s="85"/>
      <c r="EH343" s="85"/>
      <c r="EI343" s="85"/>
      <c r="EJ343" s="85"/>
      <c r="EK343" s="85"/>
      <c r="EL343" s="85"/>
      <c r="EM343" s="85"/>
      <c r="EN343" s="85"/>
      <c r="EO343" s="85"/>
      <c r="EP343" s="85"/>
      <c r="EQ343" s="85"/>
      <c r="ER343" s="85"/>
      <c r="ES343" s="85"/>
      <c r="ET343" s="85"/>
      <c r="EU343" s="85"/>
      <c r="EV343" s="85"/>
      <c r="EW343" s="85"/>
      <c r="EX343" s="85"/>
      <c r="EY343" s="85"/>
      <c r="EZ343" s="85"/>
      <c r="FA343" s="85"/>
      <c r="FB343" s="85"/>
      <c r="FC343" s="85"/>
    </row>
    <row r="344" spans="25:159" x14ac:dyDescent="0.2">
      <c r="Y344" s="85"/>
      <c r="Z344" s="85"/>
      <c r="AA344" s="85"/>
      <c r="AB344" s="85"/>
      <c r="AC344" s="85"/>
      <c r="AD344" s="85"/>
      <c r="AE344" s="85"/>
      <c r="AF344" s="85"/>
      <c r="AG344" s="85"/>
      <c r="AH344" s="85"/>
      <c r="AI344" s="85"/>
      <c r="AJ344" s="85"/>
      <c r="AK344" s="85"/>
      <c r="AL344" s="85"/>
      <c r="AM344" s="85"/>
      <c r="AN344" s="85"/>
      <c r="AO344" s="85"/>
      <c r="AP344" s="85"/>
      <c r="AQ344" s="85"/>
      <c r="AR344" s="85"/>
      <c r="AS344" s="85"/>
      <c r="AT344" s="85"/>
      <c r="AU344" s="85"/>
      <c r="AV344" s="85"/>
      <c r="AW344" s="85"/>
      <c r="AX344" s="85"/>
      <c r="AY344" s="85"/>
      <c r="AZ344" s="85"/>
      <c r="BA344" s="85"/>
      <c r="BB344" s="85"/>
      <c r="BC344" s="85"/>
      <c r="BD344" s="85"/>
      <c r="BE344" s="85"/>
      <c r="BF344" s="85"/>
      <c r="BG344" s="85"/>
      <c r="BH344" s="85"/>
      <c r="BI344" s="85"/>
      <c r="BJ344" s="85"/>
      <c r="BK344" s="85"/>
      <c r="BL344" s="85"/>
      <c r="BM344" s="85"/>
      <c r="BN344" s="85"/>
      <c r="BO344" s="85"/>
      <c r="BP344" s="85"/>
      <c r="BQ344" s="85"/>
      <c r="BR344" s="85"/>
      <c r="BS344" s="85"/>
      <c r="BT344" s="85"/>
      <c r="BU344" s="85"/>
      <c r="BV344" s="85"/>
      <c r="BW344" s="85"/>
      <c r="BX344" s="85"/>
      <c r="BY344" s="85"/>
      <c r="BZ344" s="85"/>
      <c r="CA344" s="85"/>
      <c r="CB344" s="85"/>
      <c r="CC344" s="85"/>
      <c r="CD344" s="85"/>
      <c r="CE344" s="85"/>
      <c r="CF344" s="85"/>
      <c r="CG344" s="85"/>
      <c r="CH344" s="85"/>
      <c r="CI344" s="85"/>
      <c r="CJ344" s="85"/>
      <c r="CK344" s="85"/>
      <c r="CL344" s="85"/>
      <c r="CM344" s="85"/>
      <c r="CN344" s="85"/>
      <c r="CO344" s="85"/>
      <c r="CP344" s="85"/>
      <c r="CQ344" s="85"/>
      <c r="CR344" s="85"/>
      <c r="CS344" s="85"/>
      <c r="CT344" s="85"/>
      <c r="CU344" s="85"/>
      <c r="CV344" s="85"/>
      <c r="CW344" s="85"/>
      <c r="CX344" s="85"/>
      <c r="CY344" s="85"/>
      <c r="CZ344" s="85"/>
      <c r="DA344" s="85"/>
      <c r="DB344" s="85"/>
      <c r="DC344" s="85"/>
      <c r="DD344" s="85"/>
      <c r="DE344" s="85"/>
      <c r="DF344" s="85"/>
      <c r="DG344" s="85"/>
      <c r="DH344" s="85"/>
      <c r="DI344" s="85"/>
      <c r="DJ344" s="85"/>
      <c r="DK344" s="85"/>
      <c r="DL344" s="85"/>
      <c r="DM344" s="85"/>
      <c r="DN344" s="85"/>
      <c r="DO344" s="85"/>
      <c r="DP344" s="85"/>
      <c r="DQ344" s="85"/>
      <c r="DR344" s="85"/>
      <c r="DS344" s="85"/>
      <c r="DT344" s="85"/>
      <c r="DU344" s="85"/>
      <c r="DV344" s="85"/>
      <c r="DW344" s="85"/>
      <c r="DX344" s="85"/>
      <c r="DY344" s="85"/>
      <c r="DZ344" s="85"/>
      <c r="EA344" s="85"/>
      <c r="EB344" s="85"/>
      <c r="EC344" s="85"/>
      <c r="ED344" s="85"/>
      <c r="EE344" s="85"/>
      <c r="EF344" s="85"/>
      <c r="EG344" s="85"/>
      <c r="EH344" s="85"/>
      <c r="EI344" s="85"/>
      <c r="EJ344" s="85"/>
      <c r="EK344" s="85"/>
      <c r="EL344" s="85"/>
      <c r="EM344" s="85"/>
      <c r="EN344" s="85"/>
      <c r="EO344" s="85"/>
      <c r="EP344" s="85"/>
      <c r="EQ344" s="85"/>
      <c r="ER344" s="85"/>
      <c r="ES344" s="85"/>
      <c r="ET344" s="85"/>
      <c r="EU344" s="85"/>
      <c r="EV344" s="85"/>
      <c r="EW344" s="85"/>
      <c r="EX344" s="85"/>
      <c r="EY344" s="85"/>
      <c r="EZ344" s="85"/>
      <c r="FA344" s="85"/>
      <c r="FB344" s="85"/>
      <c r="FC344" s="85"/>
    </row>
    <row r="345" spans="25:159" x14ac:dyDescent="0.2">
      <c r="Y345" s="85"/>
      <c r="Z345" s="85"/>
      <c r="AA345" s="85"/>
      <c r="AB345" s="85"/>
      <c r="AC345" s="85"/>
      <c r="AD345" s="85"/>
      <c r="AE345" s="85"/>
      <c r="AF345" s="85"/>
      <c r="AG345" s="85"/>
      <c r="AH345" s="85"/>
      <c r="AI345" s="85"/>
      <c r="AJ345" s="85"/>
      <c r="AK345" s="85"/>
      <c r="AL345" s="85"/>
      <c r="AM345" s="85"/>
      <c r="AN345" s="85"/>
      <c r="AO345" s="85"/>
      <c r="AP345" s="85"/>
      <c r="AQ345" s="85"/>
      <c r="AR345" s="85"/>
      <c r="AS345" s="85"/>
      <c r="AT345" s="85"/>
      <c r="AU345" s="85"/>
      <c r="AV345" s="85"/>
      <c r="AW345" s="85"/>
      <c r="AX345" s="85"/>
      <c r="AY345" s="85"/>
      <c r="AZ345" s="85"/>
      <c r="BA345" s="85"/>
      <c r="BB345" s="85"/>
      <c r="BC345" s="85"/>
      <c r="BD345" s="85"/>
      <c r="BE345" s="85"/>
      <c r="BF345" s="85"/>
      <c r="BG345" s="85"/>
      <c r="BH345" s="85"/>
      <c r="BI345" s="85"/>
      <c r="BJ345" s="85"/>
      <c r="BK345" s="85"/>
      <c r="BL345" s="85"/>
      <c r="BM345" s="85"/>
      <c r="BN345" s="85"/>
      <c r="BO345" s="85"/>
      <c r="BP345" s="85"/>
      <c r="BQ345" s="85"/>
      <c r="BR345" s="85"/>
      <c r="BS345" s="85"/>
      <c r="BT345" s="85"/>
      <c r="BU345" s="85"/>
      <c r="BV345" s="85"/>
      <c r="BW345" s="85"/>
      <c r="BX345" s="85"/>
      <c r="BY345" s="85"/>
      <c r="BZ345" s="85"/>
      <c r="CA345" s="85"/>
      <c r="CB345" s="85"/>
      <c r="CC345" s="85"/>
      <c r="CD345" s="85"/>
      <c r="CE345" s="85"/>
      <c r="CF345" s="85"/>
      <c r="CG345" s="85"/>
      <c r="CH345" s="85"/>
      <c r="CI345" s="85"/>
      <c r="CJ345" s="85"/>
      <c r="CK345" s="85"/>
      <c r="CL345" s="85"/>
      <c r="CM345" s="85"/>
      <c r="CN345" s="85"/>
      <c r="CO345" s="85"/>
      <c r="CP345" s="85"/>
      <c r="CQ345" s="85"/>
      <c r="CR345" s="85"/>
      <c r="CS345" s="85"/>
      <c r="CT345" s="85"/>
      <c r="CU345" s="85"/>
      <c r="CV345" s="85"/>
      <c r="CW345" s="85"/>
      <c r="CX345" s="85"/>
      <c r="CY345" s="85"/>
      <c r="CZ345" s="85"/>
      <c r="DA345" s="85"/>
      <c r="DB345" s="85"/>
      <c r="DC345" s="85"/>
      <c r="DD345" s="85"/>
      <c r="DE345" s="85"/>
      <c r="DF345" s="85"/>
      <c r="DG345" s="85"/>
      <c r="DH345" s="85"/>
      <c r="DI345" s="85"/>
      <c r="DJ345" s="85"/>
      <c r="DK345" s="85"/>
      <c r="DL345" s="85"/>
      <c r="DM345" s="85"/>
      <c r="DN345" s="85"/>
      <c r="DO345" s="85"/>
      <c r="DP345" s="85"/>
      <c r="DQ345" s="85"/>
      <c r="DR345" s="85"/>
      <c r="DS345" s="85"/>
      <c r="DT345" s="85"/>
      <c r="DU345" s="85"/>
      <c r="DV345" s="85"/>
      <c r="DW345" s="85"/>
      <c r="DX345" s="85"/>
      <c r="DY345" s="85"/>
      <c r="DZ345" s="85"/>
      <c r="EA345" s="85"/>
      <c r="EB345" s="85"/>
      <c r="EC345" s="85"/>
      <c r="ED345" s="85"/>
      <c r="EE345" s="85"/>
      <c r="EF345" s="85"/>
      <c r="EG345" s="85"/>
      <c r="EH345" s="85"/>
      <c r="EI345" s="85"/>
      <c r="EJ345" s="85"/>
      <c r="EK345" s="85"/>
      <c r="EL345" s="85"/>
      <c r="EM345" s="85"/>
      <c r="EN345" s="85"/>
      <c r="EO345" s="85"/>
      <c r="EP345" s="85"/>
      <c r="EQ345" s="85"/>
      <c r="ER345" s="85"/>
      <c r="ES345" s="85"/>
      <c r="ET345" s="85"/>
      <c r="EU345" s="85"/>
      <c r="EV345" s="85"/>
      <c r="EW345" s="85"/>
      <c r="EX345" s="85"/>
      <c r="EY345" s="85"/>
      <c r="EZ345" s="85"/>
      <c r="FA345" s="85"/>
      <c r="FB345" s="85"/>
      <c r="FC345" s="85"/>
    </row>
    <row r="346" spans="25:159" x14ac:dyDescent="0.2"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  <c r="AI346" s="85"/>
      <c r="AJ346" s="85"/>
      <c r="AK346" s="85"/>
      <c r="AL346" s="85"/>
      <c r="AM346" s="85"/>
      <c r="AN346" s="85"/>
      <c r="AO346" s="85"/>
      <c r="AP346" s="85"/>
      <c r="AQ346" s="85"/>
      <c r="AR346" s="85"/>
      <c r="AS346" s="85"/>
      <c r="AT346" s="85"/>
      <c r="AU346" s="85"/>
      <c r="AV346" s="85"/>
      <c r="AW346" s="85"/>
      <c r="AX346" s="85"/>
      <c r="AY346" s="85"/>
      <c r="AZ346" s="85"/>
      <c r="BA346" s="85"/>
      <c r="BB346" s="85"/>
      <c r="BC346" s="85"/>
      <c r="BD346" s="85"/>
      <c r="BE346" s="85"/>
      <c r="BF346" s="85"/>
      <c r="BG346" s="85"/>
      <c r="BH346" s="85"/>
      <c r="BI346" s="85"/>
      <c r="BJ346" s="85"/>
      <c r="BK346" s="85"/>
      <c r="BL346" s="85"/>
      <c r="BM346" s="85"/>
      <c r="BN346" s="85"/>
      <c r="BO346" s="85"/>
      <c r="BP346" s="85"/>
      <c r="BQ346" s="85"/>
      <c r="BR346" s="85"/>
      <c r="BS346" s="85"/>
      <c r="BT346" s="85"/>
      <c r="BU346" s="85"/>
      <c r="BV346" s="85"/>
      <c r="BW346" s="85"/>
      <c r="BX346" s="85"/>
      <c r="BY346" s="85"/>
      <c r="BZ346" s="85"/>
      <c r="CA346" s="85"/>
      <c r="CB346" s="85"/>
      <c r="CC346" s="85"/>
      <c r="CD346" s="85"/>
      <c r="CE346" s="85"/>
      <c r="CF346" s="85"/>
      <c r="CG346" s="85"/>
      <c r="CH346" s="85"/>
      <c r="CI346" s="85"/>
      <c r="CJ346" s="85"/>
      <c r="CK346" s="85"/>
      <c r="CL346" s="85"/>
      <c r="CM346" s="85"/>
      <c r="CN346" s="85"/>
      <c r="CO346" s="85"/>
      <c r="CP346" s="85"/>
      <c r="CQ346" s="85"/>
      <c r="CR346" s="85"/>
      <c r="CS346" s="85"/>
      <c r="CT346" s="85"/>
      <c r="CU346" s="85"/>
      <c r="CV346" s="85"/>
      <c r="CW346" s="85"/>
      <c r="CX346" s="85"/>
      <c r="CY346" s="85"/>
      <c r="CZ346" s="85"/>
      <c r="DA346" s="85"/>
      <c r="DB346" s="85"/>
      <c r="DC346" s="85"/>
      <c r="DD346" s="85"/>
      <c r="DE346" s="85"/>
      <c r="DF346" s="85"/>
      <c r="DG346" s="85"/>
      <c r="DH346" s="85"/>
      <c r="DI346" s="85"/>
      <c r="DJ346" s="85"/>
      <c r="DK346" s="85"/>
      <c r="DL346" s="85"/>
      <c r="DM346" s="85"/>
      <c r="DN346" s="85"/>
      <c r="DO346" s="85"/>
      <c r="DP346" s="85"/>
      <c r="DQ346" s="85"/>
      <c r="DR346" s="85"/>
      <c r="DS346" s="85"/>
      <c r="DT346" s="85"/>
      <c r="DU346" s="85"/>
      <c r="DV346" s="85"/>
      <c r="DW346" s="85"/>
      <c r="DX346" s="85"/>
      <c r="DY346" s="85"/>
      <c r="DZ346" s="85"/>
      <c r="EA346" s="85"/>
      <c r="EB346" s="85"/>
      <c r="EC346" s="85"/>
      <c r="ED346" s="85"/>
      <c r="EE346" s="85"/>
      <c r="EF346" s="85"/>
      <c r="EG346" s="85"/>
      <c r="EH346" s="85"/>
      <c r="EI346" s="85"/>
      <c r="EJ346" s="85"/>
      <c r="EK346" s="85"/>
      <c r="EL346" s="85"/>
      <c r="EM346" s="85"/>
      <c r="EN346" s="85"/>
      <c r="EO346" s="85"/>
      <c r="EP346" s="85"/>
      <c r="EQ346" s="85"/>
      <c r="ER346" s="85"/>
      <c r="ES346" s="85"/>
      <c r="ET346" s="85"/>
      <c r="EU346" s="85"/>
      <c r="EV346" s="85"/>
      <c r="EW346" s="85"/>
      <c r="EX346" s="85"/>
      <c r="EY346" s="85"/>
      <c r="EZ346" s="85"/>
      <c r="FA346" s="85"/>
      <c r="FB346" s="85"/>
      <c r="FC346" s="85"/>
    </row>
    <row r="347" spans="25:159" x14ac:dyDescent="0.2">
      <c r="Y347" s="85"/>
      <c r="Z347" s="85"/>
      <c r="AA347" s="85"/>
      <c r="AB347" s="85"/>
      <c r="AC347" s="85"/>
      <c r="AD347" s="85"/>
      <c r="AE347" s="85"/>
      <c r="AF347" s="85"/>
      <c r="AG347" s="85"/>
      <c r="AH347" s="85"/>
      <c r="AI347" s="85"/>
      <c r="AJ347" s="85"/>
      <c r="AK347" s="85"/>
      <c r="AL347" s="85"/>
      <c r="AM347" s="85"/>
      <c r="AN347" s="85"/>
      <c r="AO347" s="85"/>
      <c r="AP347" s="85"/>
      <c r="AQ347" s="85"/>
      <c r="AR347" s="85"/>
      <c r="AS347" s="85"/>
      <c r="AT347" s="85"/>
      <c r="AU347" s="85"/>
      <c r="AV347" s="85"/>
      <c r="AW347" s="85"/>
      <c r="AX347" s="85"/>
      <c r="AY347" s="85"/>
      <c r="AZ347" s="85"/>
      <c r="BA347" s="85"/>
      <c r="BB347" s="85"/>
      <c r="BC347" s="85"/>
      <c r="BD347" s="85"/>
      <c r="BE347" s="85"/>
      <c r="BF347" s="85"/>
      <c r="BG347" s="85"/>
      <c r="BH347" s="85"/>
      <c r="BI347" s="85"/>
      <c r="BJ347" s="85"/>
      <c r="BK347" s="85"/>
      <c r="BL347" s="85"/>
      <c r="BM347" s="85"/>
      <c r="BN347" s="85"/>
      <c r="BO347" s="85"/>
      <c r="BP347" s="85"/>
      <c r="BQ347" s="85"/>
      <c r="BR347" s="85"/>
      <c r="BS347" s="85"/>
      <c r="BT347" s="85"/>
      <c r="BU347" s="85"/>
      <c r="BV347" s="85"/>
      <c r="BW347" s="85"/>
      <c r="BX347" s="85"/>
      <c r="BY347" s="85"/>
      <c r="BZ347" s="85"/>
      <c r="CA347" s="85"/>
      <c r="CB347" s="85"/>
      <c r="CC347" s="85"/>
      <c r="CD347" s="85"/>
      <c r="CE347" s="85"/>
      <c r="CF347" s="85"/>
      <c r="CG347" s="85"/>
      <c r="CH347" s="85"/>
      <c r="CI347" s="85"/>
      <c r="CJ347" s="85"/>
      <c r="CK347" s="85"/>
      <c r="CL347" s="85"/>
      <c r="CM347" s="85"/>
      <c r="CN347" s="85"/>
      <c r="CO347" s="85"/>
      <c r="CP347" s="85"/>
      <c r="CQ347" s="85"/>
      <c r="CR347" s="85"/>
      <c r="CS347" s="85"/>
      <c r="CT347" s="85"/>
      <c r="CU347" s="85"/>
      <c r="CV347" s="85"/>
      <c r="CW347" s="85"/>
      <c r="CX347" s="85"/>
      <c r="CY347" s="85"/>
      <c r="CZ347" s="85"/>
      <c r="DA347" s="85"/>
      <c r="DB347" s="85"/>
      <c r="DC347" s="85"/>
      <c r="DD347" s="85"/>
      <c r="DE347" s="85"/>
      <c r="DF347" s="85"/>
      <c r="DG347" s="85"/>
      <c r="DH347" s="85"/>
      <c r="DI347" s="85"/>
      <c r="DJ347" s="85"/>
      <c r="DK347" s="85"/>
      <c r="DL347" s="85"/>
      <c r="DM347" s="85"/>
      <c r="DN347" s="85"/>
      <c r="DO347" s="85"/>
      <c r="DP347" s="85"/>
      <c r="DQ347" s="85"/>
      <c r="DR347" s="85"/>
      <c r="DS347" s="85"/>
      <c r="DT347" s="85"/>
      <c r="DU347" s="85"/>
      <c r="DV347" s="85"/>
      <c r="DW347" s="85"/>
      <c r="DX347" s="85"/>
      <c r="DY347" s="85"/>
      <c r="DZ347" s="85"/>
      <c r="EA347" s="85"/>
      <c r="EB347" s="85"/>
      <c r="EC347" s="85"/>
      <c r="ED347" s="85"/>
      <c r="EE347" s="85"/>
      <c r="EF347" s="85"/>
      <c r="EG347" s="85"/>
      <c r="EH347" s="85"/>
      <c r="EI347" s="85"/>
      <c r="EJ347" s="85"/>
      <c r="EK347" s="85"/>
      <c r="EL347" s="85"/>
      <c r="EM347" s="85"/>
      <c r="EN347" s="85"/>
      <c r="EO347" s="85"/>
      <c r="EP347" s="85"/>
      <c r="EQ347" s="85"/>
      <c r="ER347" s="85"/>
      <c r="ES347" s="85"/>
      <c r="ET347" s="85"/>
      <c r="EU347" s="85"/>
      <c r="EV347" s="85"/>
      <c r="EW347" s="85"/>
      <c r="EX347" s="85"/>
      <c r="EY347" s="85"/>
      <c r="EZ347" s="85"/>
      <c r="FA347" s="85"/>
      <c r="FB347" s="85"/>
      <c r="FC347" s="85"/>
    </row>
    <row r="348" spans="25:159" x14ac:dyDescent="0.2">
      <c r="Y348" s="85"/>
      <c r="Z348" s="85"/>
      <c r="AA348" s="85"/>
      <c r="AB348" s="85"/>
      <c r="AC348" s="85"/>
      <c r="AD348" s="85"/>
      <c r="AE348" s="85"/>
      <c r="AF348" s="85"/>
      <c r="AG348" s="85"/>
      <c r="AH348" s="85"/>
      <c r="AI348" s="85"/>
      <c r="AJ348" s="85"/>
      <c r="AK348" s="85"/>
      <c r="AL348" s="85"/>
      <c r="AM348" s="85"/>
      <c r="AN348" s="85"/>
      <c r="AO348" s="85"/>
      <c r="AP348" s="85"/>
      <c r="AQ348" s="85"/>
      <c r="AR348" s="85"/>
      <c r="AS348" s="85"/>
      <c r="AT348" s="85"/>
      <c r="AU348" s="85"/>
      <c r="AV348" s="85"/>
      <c r="AW348" s="85"/>
      <c r="AX348" s="85"/>
      <c r="AY348" s="85"/>
      <c r="AZ348" s="85"/>
      <c r="BA348" s="85"/>
      <c r="BB348" s="85"/>
      <c r="BC348" s="85"/>
      <c r="BD348" s="85"/>
      <c r="BE348" s="85"/>
      <c r="BF348" s="85"/>
      <c r="BG348" s="85"/>
      <c r="BH348" s="85"/>
      <c r="BI348" s="85"/>
      <c r="BJ348" s="85"/>
      <c r="BK348" s="85"/>
      <c r="BL348" s="85"/>
      <c r="BM348" s="85"/>
      <c r="BN348" s="85"/>
      <c r="BO348" s="85"/>
      <c r="BP348" s="85"/>
      <c r="BQ348" s="85"/>
      <c r="BR348" s="85"/>
      <c r="BS348" s="85"/>
      <c r="BT348" s="85"/>
      <c r="BU348" s="85"/>
      <c r="BV348" s="85"/>
      <c r="BW348" s="85"/>
      <c r="BX348" s="85"/>
      <c r="BY348" s="85"/>
      <c r="BZ348" s="85"/>
      <c r="CA348" s="85"/>
      <c r="CB348" s="85"/>
      <c r="CC348" s="85"/>
      <c r="CD348" s="85"/>
      <c r="CE348" s="85"/>
      <c r="CF348" s="85"/>
      <c r="CG348" s="85"/>
      <c r="CH348" s="85"/>
      <c r="CI348" s="85"/>
      <c r="CJ348" s="85"/>
      <c r="CK348" s="85"/>
      <c r="CL348" s="85"/>
      <c r="CM348" s="85"/>
      <c r="CN348" s="85"/>
      <c r="CO348" s="85"/>
      <c r="CP348" s="85"/>
      <c r="CQ348" s="85"/>
      <c r="CR348" s="85"/>
      <c r="CS348" s="85"/>
      <c r="CT348" s="85"/>
      <c r="CU348" s="85"/>
      <c r="CV348" s="85"/>
      <c r="CW348" s="85"/>
      <c r="CX348" s="85"/>
      <c r="CY348" s="85"/>
      <c r="CZ348" s="85"/>
      <c r="DA348" s="85"/>
      <c r="DB348" s="85"/>
      <c r="DC348" s="85"/>
      <c r="DD348" s="85"/>
      <c r="DE348" s="85"/>
      <c r="DF348" s="85"/>
      <c r="DG348" s="85"/>
      <c r="DH348" s="85"/>
      <c r="DI348" s="85"/>
      <c r="DJ348" s="85"/>
      <c r="DK348" s="85"/>
      <c r="DL348" s="85"/>
      <c r="DM348" s="85"/>
      <c r="DN348" s="85"/>
      <c r="DO348" s="85"/>
      <c r="DP348" s="85"/>
      <c r="DQ348" s="85"/>
      <c r="DR348" s="85"/>
      <c r="DS348" s="85"/>
      <c r="DT348" s="85"/>
      <c r="DU348" s="85"/>
      <c r="DV348" s="85"/>
      <c r="DW348" s="85"/>
      <c r="DX348" s="85"/>
      <c r="DY348" s="85"/>
      <c r="DZ348" s="85"/>
      <c r="EA348" s="85"/>
      <c r="EB348" s="85"/>
      <c r="EC348" s="85"/>
      <c r="ED348" s="85"/>
      <c r="EE348" s="85"/>
      <c r="EF348" s="85"/>
      <c r="EG348" s="85"/>
      <c r="EH348" s="85"/>
      <c r="EI348" s="85"/>
      <c r="EJ348" s="85"/>
      <c r="EK348" s="85"/>
      <c r="EL348" s="85"/>
      <c r="EM348" s="85"/>
      <c r="EN348" s="85"/>
      <c r="EO348" s="85"/>
      <c r="EP348" s="85"/>
      <c r="EQ348" s="85"/>
      <c r="ER348" s="85"/>
      <c r="ES348" s="85"/>
      <c r="ET348" s="85"/>
      <c r="EU348" s="85"/>
      <c r="EV348" s="85"/>
      <c r="EW348" s="85"/>
      <c r="EX348" s="85"/>
      <c r="EY348" s="85"/>
      <c r="EZ348" s="85"/>
      <c r="FA348" s="85"/>
      <c r="FB348" s="85"/>
      <c r="FC348" s="85"/>
    </row>
    <row r="349" spans="25:159" x14ac:dyDescent="0.2"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  <c r="AN349" s="85"/>
      <c r="AO349" s="85"/>
      <c r="AP349" s="85"/>
      <c r="AQ349" s="85"/>
      <c r="AR349" s="85"/>
      <c r="AS349" s="85"/>
      <c r="AT349" s="85"/>
      <c r="AU349" s="85"/>
      <c r="AV349" s="85"/>
      <c r="AW349" s="85"/>
      <c r="AX349" s="85"/>
      <c r="AY349" s="85"/>
      <c r="AZ349" s="85"/>
      <c r="BA349" s="85"/>
      <c r="BB349" s="85"/>
      <c r="BC349" s="85"/>
      <c r="BD349" s="85"/>
      <c r="BE349" s="85"/>
      <c r="BF349" s="85"/>
      <c r="BG349" s="85"/>
      <c r="BH349" s="85"/>
      <c r="BI349" s="85"/>
      <c r="BJ349" s="85"/>
      <c r="BK349" s="85"/>
      <c r="BL349" s="85"/>
      <c r="BM349" s="85"/>
      <c r="BN349" s="85"/>
      <c r="BO349" s="85"/>
      <c r="BP349" s="85"/>
      <c r="BQ349" s="85"/>
      <c r="BR349" s="85"/>
      <c r="BS349" s="85"/>
      <c r="BT349" s="85"/>
      <c r="BU349" s="85"/>
      <c r="BV349" s="85"/>
      <c r="BW349" s="85"/>
      <c r="BX349" s="85"/>
      <c r="BY349" s="85"/>
      <c r="BZ349" s="85"/>
      <c r="CA349" s="85"/>
      <c r="CB349" s="85"/>
      <c r="CC349" s="85"/>
      <c r="CD349" s="85"/>
      <c r="CE349" s="85"/>
      <c r="CF349" s="85"/>
      <c r="CG349" s="85"/>
      <c r="CH349" s="85"/>
      <c r="CI349" s="85"/>
      <c r="CJ349" s="85"/>
      <c r="CK349" s="85"/>
      <c r="CL349" s="85"/>
      <c r="CM349" s="85"/>
      <c r="CN349" s="85"/>
      <c r="CO349" s="85"/>
      <c r="CP349" s="85"/>
      <c r="CQ349" s="85"/>
      <c r="CR349" s="85"/>
      <c r="CS349" s="85"/>
      <c r="CT349" s="85"/>
      <c r="CU349" s="85"/>
      <c r="CV349" s="85"/>
      <c r="CW349" s="85"/>
      <c r="CX349" s="85"/>
      <c r="CY349" s="85"/>
      <c r="CZ349" s="85"/>
      <c r="DA349" s="85"/>
      <c r="DB349" s="85"/>
      <c r="DC349" s="85"/>
      <c r="DD349" s="85"/>
      <c r="DE349" s="85"/>
      <c r="DF349" s="85"/>
      <c r="DG349" s="85"/>
      <c r="DH349" s="85"/>
      <c r="DI349" s="85"/>
      <c r="DJ349" s="85"/>
      <c r="DK349" s="85"/>
      <c r="DL349" s="85"/>
      <c r="DM349" s="85"/>
      <c r="DN349" s="85"/>
      <c r="DO349" s="85"/>
      <c r="DP349" s="85"/>
      <c r="DQ349" s="85"/>
      <c r="DR349" s="85"/>
      <c r="DS349" s="85"/>
      <c r="DT349" s="85"/>
      <c r="DU349" s="85"/>
      <c r="DV349" s="85"/>
      <c r="DW349" s="85"/>
      <c r="DX349" s="85"/>
      <c r="DY349" s="85"/>
      <c r="DZ349" s="85"/>
      <c r="EA349" s="85"/>
      <c r="EB349" s="85"/>
      <c r="EC349" s="85"/>
      <c r="ED349" s="85"/>
      <c r="EE349" s="85"/>
      <c r="EF349" s="85"/>
      <c r="EG349" s="85"/>
      <c r="EH349" s="85"/>
      <c r="EI349" s="85"/>
      <c r="EJ349" s="85"/>
      <c r="EK349" s="85"/>
      <c r="EL349" s="85"/>
      <c r="EM349" s="85"/>
      <c r="EN349" s="85"/>
      <c r="EO349" s="85"/>
      <c r="EP349" s="85"/>
      <c r="EQ349" s="85"/>
      <c r="ER349" s="85"/>
      <c r="ES349" s="85"/>
      <c r="ET349" s="85"/>
      <c r="EU349" s="85"/>
      <c r="EV349" s="85"/>
      <c r="EW349" s="85"/>
      <c r="EX349" s="85"/>
      <c r="EY349" s="85"/>
      <c r="EZ349" s="85"/>
      <c r="FA349" s="85"/>
      <c r="FB349" s="85"/>
      <c r="FC349" s="85"/>
    </row>
    <row r="350" spans="25:159" x14ac:dyDescent="0.2"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  <c r="AN350" s="85"/>
      <c r="AO350" s="85"/>
      <c r="AP350" s="85"/>
      <c r="AQ350" s="85"/>
      <c r="AR350" s="85"/>
      <c r="AS350" s="85"/>
      <c r="AT350" s="85"/>
      <c r="AU350" s="85"/>
      <c r="AV350" s="85"/>
      <c r="AW350" s="85"/>
      <c r="AX350" s="85"/>
      <c r="AY350" s="85"/>
      <c r="AZ350" s="85"/>
      <c r="BA350" s="85"/>
      <c r="BB350" s="85"/>
      <c r="BC350" s="85"/>
      <c r="BD350" s="85"/>
      <c r="BE350" s="85"/>
      <c r="BF350" s="85"/>
      <c r="BG350" s="85"/>
      <c r="BH350" s="85"/>
      <c r="BI350" s="85"/>
      <c r="BJ350" s="85"/>
      <c r="BK350" s="85"/>
      <c r="BL350" s="85"/>
      <c r="BM350" s="85"/>
      <c r="BN350" s="85"/>
      <c r="BO350" s="85"/>
      <c r="BP350" s="85"/>
      <c r="BQ350" s="85"/>
      <c r="BR350" s="85"/>
      <c r="BS350" s="85"/>
      <c r="BT350" s="85"/>
      <c r="BU350" s="85"/>
      <c r="BV350" s="85"/>
      <c r="BW350" s="85"/>
      <c r="BX350" s="85"/>
      <c r="BY350" s="85"/>
      <c r="BZ350" s="85"/>
      <c r="CA350" s="85"/>
      <c r="CB350" s="85"/>
      <c r="CC350" s="85"/>
      <c r="CD350" s="85"/>
      <c r="CE350" s="85"/>
      <c r="CF350" s="85"/>
      <c r="CG350" s="85"/>
      <c r="CH350" s="85"/>
      <c r="CI350" s="85"/>
      <c r="CJ350" s="85"/>
      <c r="CK350" s="85"/>
      <c r="CL350" s="85"/>
      <c r="CM350" s="85"/>
      <c r="CN350" s="85"/>
      <c r="CO350" s="85"/>
      <c r="CP350" s="85"/>
      <c r="CQ350" s="85"/>
      <c r="CR350" s="85"/>
      <c r="CS350" s="85"/>
      <c r="CT350" s="85"/>
      <c r="CU350" s="85"/>
      <c r="CV350" s="85"/>
      <c r="CW350" s="85"/>
      <c r="CX350" s="85"/>
      <c r="CY350" s="85"/>
      <c r="CZ350" s="85"/>
      <c r="DA350" s="85"/>
      <c r="DB350" s="85"/>
      <c r="DC350" s="85"/>
      <c r="DD350" s="85"/>
      <c r="DE350" s="85"/>
      <c r="DF350" s="85"/>
      <c r="DG350" s="85"/>
      <c r="DH350" s="85"/>
      <c r="DI350" s="85"/>
      <c r="DJ350" s="85"/>
      <c r="DK350" s="85"/>
      <c r="DL350" s="85"/>
      <c r="DM350" s="85"/>
      <c r="DN350" s="85"/>
      <c r="DO350" s="85"/>
      <c r="DP350" s="85"/>
      <c r="DQ350" s="85"/>
      <c r="DR350" s="85"/>
      <c r="DS350" s="85"/>
      <c r="DT350" s="85"/>
      <c r="DU350" s="85"/>
      <c r="DV350" s="85"/>
      <c r="DW350" s="85"/>
      <c r="DX350" s="85"/>
      <c r="DY350" s="85"/>
      <c r="DZ350" s="85"/>
      <c r="EA350" s="85"/>
      <c r="EB350" s="85"/>
      <c r="EC350" s="85"/>
      <c r="ED350" s="85"/>
      <c r="EE350" s="85"/>
      <c r="EF350" s="85"/>
      <c r="EG350" s="85"/>
      <c r="EH350" s="85"/>
      <c r="EI350" s="85"/>
      <c r="EJ350" s="85"/>
      <c r="EK350" s="85"/>
      <c r="EL350" s="85"/>
      <c r="EM350" s="85"/>
      <c r="EN350" s="85"/>
      <c r="EO350" s="85"/>
      <c r="EP350" s="85"/>
      <c r="EQ350" s="85"/>
      <c r="ER350" s="85"/>
      <c r="ES350" s="85"/>
      <c r="ET350" s="85"/>
      <c r="EU350" s="85"/>
      <c r="EV350" s="85"/>
      <c r="EW350" s="85"/>
      <c r="EX350" s="85"/>
      <c r="EY350" s="85"/>
      <c r="EZ350" s="85"/>
      <c r="FA350" s="85"/>
      <c r="FB350" s="85"/>
      <c r="FC350" s="85"/>
    </row>
    <row r="351" spans="25:159" x14ac:dyDescent="0.2">
      <c r="Y351" s="85"/>
      <c r="Z351" s="85"/>
      <c r="AA351" s="85"/>
      <c r="AB351" s="85"/>
      <c r="AC351" s="85"/>
      <c r="AD351" s="85"/>
      <c r="AE351" s="85"/>
      <c r="AF351" s="85"/>
      <c r="AG351" s="85"/>
      <c r="AH351" s="85"/>
      <c r="AI351" s="85"/>
      <c r="AJ351" s="85"/>
      <c r="AK351" s="85"/>
      <c r="AL351" s="85"/>
      <c r="AM351" s="85"/>
      <c r="AN351" s="85"/>
      <c r="AO351" s="85"/>
      <c r="AP351" s="85"/>
      <c r="AQ351" s="85"/>
      <c r="AR351" s="85"/>
      <c r="AS351" s="85"/>
      <c r="AT351" s="85"/>
      <c r="AU351" s="85"/>
      <c r="AV351" s="85"/>
      <c r="AW351" s="85"/>
      <c r="AX351" s="85"/>
      <c r="AY351" s="85"/>
      <c r="AZ351" s="85"/>
      <c r="BA351" s="85"/>
      <c r="BB351" s="85"/>
      <c r="BC351" s="85"/>
      <c r="BD351" s="85"/>
      <c r="BE351" s="85"/>
      <c r="BF351" s="85"/>
      <c r="BG351" s="85"/>
      <c r="BH351" s="85"/>
      <c r="BI351" s="85"/>
      <c r="BJ351" s="85"/>
      <c r="BK351" s="85"/>
      <c r="BL351" s="85"/>
      <c r="BM351" s="85"/>
      <c r="BN351" s="85"/>
      <c r="BO351" s="85"/>
      <c r="BP351" s="85"/>
      <c r="BQ351" s="85"/>
      <c r="BR351" s="85"/>
      <c r="BS351" s="85"/>
      <c r="BT351" s="85"/>
      <c r="BU351" s="85"/>
      <c r="BV351" s="85"/>
      <c r="BW351" s="85"/>
      <c r="BX351" s="85"/>
      <c r="BY351" s="85"/>
      <c r="BZ351" s="85"/>
      <c r="CA351" s="85"/>
      <c r="CB351" s="85"/>
      <c r="CC351" s="85"/>
      <c r="CD351" s="85"/>
      <c r="CE351" s="85"/>
      <c r="CF351" s="85"/>
      <c r="CG351" s="85"/>
      <c r="CH351" s="85"/>
      <c r="CI351" s="85"/>
      <c r="CJ351" s="85"/>
      <c r="CK351" s="85"/>
      <c r="CL351" s="85"/>
      <c r="CM351" s="85"/>
      <c r="CN351" s="85"/>
      <c r="CO351" s="85"/>
      <c r="CP351" s="85"/>
      <c r="CQ351" s="85"/>
      <c r="CR351" s="85"/>
      <c r="CS351" s="85"/>
      <c r="CT351" s="85"/>
      <c r="CU351" s="85"/>
      <c r="CV351" s="85"/>
      <c r="CW351" s="85"/>
      <c r="CX351" s="85"/>
      <c r="CY351" s="85"/>
      <c r="CZ351" s="85"/>
      <c r="DA351" s="85"/>
      <c r="DB351" s="85"/>
      <c r="DC351" s="85"/>
      <c r="DD351" s="85"/>
      <c r="DE351" s="85"/>
      <c r="DF351" s="85"/>
      <c r="DG351" s="85"/>
      <c r="DH351" s="85"/>
      <c r="DI351" s="85"/>
      <c r="DJ351" s="85"/>
      <c r="DK351" s="85"/>
      <c r="DL351" s="85"/>
      <c r="DM351" s="85"/>
      <c r="DN351" s="85"/>
      <c r="DO351" s="85"/>
      <c r="DP351" s="85"/>
      <c r="DQ351" s="85"/>
      <c r="DR351" s="85"/>
      <c r="DS351" s="85"/>
      <c r="DT351" s="85"/>
      <c r="DU351" s="85"/>
      <c r="DV351" s="85"/>
      <c r="DW351" s="85"/>
      <c r="DX351" s="85"/>
      <c r="DY351" s="85"/>
      <c r="DZ351" s="85"/>
      <c r="EA351" s="85"/>
      <c r="EB351" s="85"/>
      <c r="EC351" s="85"/>
      <c r="ED351" s="85"/>
      <c r="EE351" s="85"/>
      <c r="EF351" s="85"/>
      <c r="EG351" s="85"/>
      <c r="EH351" s="85"/>
      <c r="EI351" s="85"/>
      <c r="EJ351" s="85"/>
      <c r="EK351" s="85"/>
      <c r="EL351" s="85"/>
      <c r="EM351" s="85"/>
      <c r="EN351" s="85"/>
      <c r="EO351" s="85"/>
      <c r="EP351" s="85"/>
      <c r="EQ351" s="85"/>
      <c r="ER351" s="85"/>
      <c r="ES351" s="85"/>
      <c r="ET351" s="85"/>
      <c r="EU351" s="85"/>
      <c r="EV351" s="85"/>
      <c r="EW351" s="85"/>
      <c r="EX351" s="85"/>
      <c r="EY351" s="85"/>
      <c r="EZ351" s="85"/>
      <c r="FA351" s="85"/>
      <c r="FB351" s="85"/>
      <c r="FC351" s="85"/>
    </row>
    <row r="352" spans="25:159" x14ac:dyDescent="0.2"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  <c r="AN352" s="85"/>
      <c r="AO352" s="85"/>
      <c r="AP352" s="85"/>
      <c r="AQ352" s="85"/>
      <c r="AR352" s="85"/>
      <c r="AS352" s="85"/>
      <c r="AT352" s="85"/>
      <c r="AU352" s="85"/>
      <c r="AV352" s="85"/>
      <c r="AW352" s="85"/>
      <c r="AX352" s="85"/>
      <c r="AY352" s="85"/>
      <c r="AZ352" s="85"/>
      <c r="BA352" s="85"/>
      <c r="BB352" s="85"/>
      <c r="BC352" s="85"/>
      <c r="BD352" s="85"/>
      <c r="BE352" s="85"/>
      <c r="BF352" s="85"/>
      <c r="BG352" s="85"/>
      <c r="BH352" s="85"/>
      <c r="BI352" s="85"/>
      <c r="BJ352" s="85"/>
      <c r="BK352" s="85"/>
      <c r="BL352" s="85"/>
      <c r="BM352" s="85"/>
      <c r="BN352" s="85"/>
      <c r="BO352" s="85"/>
      <c r="BP352" s="85"/>
      <c r="BQ352" s="85"/>
      <c r="BR352" s="85"/>
      <c r="BS352" s="85"/>
      <c r="BT352" s="85"/>
      <c r="BU352" s="85"/>
      <c r="BV352" s="85"/>
      <c r="BW352" s="85"/>
      <c r="BX352" s="85"/>
      <c r="BY352" s="85"/>
      <c r="BZ352" s="85"/>
      <c r="CA352" s="85"/>
      <c r="CB352" s="85"/>
      <c r="CC352" s="85"/>
      <c r="CD352" s="85"/>
      <c r="CE352" s="85"/>
      <c r="CF352" s="85"/>
      <c r="CG352" s="85"/>
      <c r="CH352" s="85"/>
      <c r="CI352" s="85"/>
      <c r="CJ352" s="85"/>
      <c r="CK352" s="85"/>
      <c r="CL352" s="85"/>
      <c r="CM352" s="85"/>
      <c r="CN352" s="85"/>
      <c r="CO352" s="85"/>
      <c r="CP352" s="85"/>
      <c r="CQ352" s="85"/>
      <c r="CR352" s="85"/>
      <c r="CS352" s="85"/>
      <c r="CT352" s="85"/>
      <c r="CU352" s="85"/>
      <c r="CV352" s="85"/>
      <c r="CW352" s="85"/>
      <c r="CX352" s="85"/>
      <c r="CY352" s="85"/>
      <c r="CZ352" s="85"/>
      <c r="DA352" s="85"/>
      <c r="DB352" s="85"/>
      <c r="DC352" s="85"/>
      <c r="DD352" s="85"/>
      <c r="DE352" s="85"/>
      <c r="DF352" s="85"/>
      <c r="DG352" s="85"/>
      <c r="DH352" s="85"/>
      <c r="DI352" s="85"/>
      <c r="DJ352" s="85"/>
      <c r="DK352" s="85"/>
      <c r="DL352" s="85"/>
      <c r="DM352" s="85"/>
      <c r="DN352" s="85"/>
      <c r="DO352" s="85"/>
      <c r="DP352" s="85"/>
      <c r="DQ352" s="85"/>
      <c r="DR352" s="85"/>
      <c r="DS352" s="85"/>
      <c r="DT352" s="85"/>
      <c r="DU352" s="85"/>
      <c r="DV352" s="85"/>
      <c r="DW352" s="85"/>
      <c r="DX352" s="85"/>
      <c r="DY352" s="85"/>
      <c r="DZ352" s="85"/>
      <c r="EA352" s="85"/>
      <c r="EB352" s="85"/>
      <c r="EC352" s="85"/>
      <c r="ED352" s="85"/>
      <c r="EE352" s="85"/>
      <c r="EF352" s="85"/>
      <c r="EG352" s="85"/>
      <c r="EH352" s="85"/>
      <c r="EI352" s="85"/>
      <c r="EJ352" s="85"/>
      <c r="EK352" s="85"/>
      <c r="EL352" s="85"/>
      <c r="EM352" s="85"/>
      <c r="EN352" s="85"/>
      <c r="EO352" s="85"/>
      <c r="EP352" s="85"/>
      <c r="EQ352" s="85"/>
      <c r="ER352" s="85"/>
      <c r="ES352" s="85"/>
      <c r="ET352" s="85"/>
      <c r="EU352" s="85"/>
      <c r="EV352" s="85"/>
      <c r="EW352" s="85"/>
      <c r="EX352" s="85"/>
      <c r="EY352" s="85"/>
      <c r="EZ352" s="85"/>
      <c r="FA352" s="85"/>
      <c r="FB352" s="85"/>
      <c r="FC352" s="85"/>
    </row>
    <row r="353" spans="25:159" x14ac:dyDescent="0.2"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  <c r="AI353" s="85"/>
      <c r="AJ353" s="85"/>
      <c r="AK353" s="85"/>
      <c r="AL353" s="85"/>
      <c r="AM353" s="85"/>
      <c r="AN353" s="85"/>
      <c r="AO353" s="85"/>
      <c r="AP353" s="85"/>
      <c r="AQ353" s="85"/>
      <c r="AR353" s="85"/>
      <c r="AS353" s="85"/>
      <c r="AT353" s="85"/>
      <c r="AU353" s="85"/>
      <c r="AV353" s="85"/>
      <c r="AW353" s="85"/>
      <c r="AX353" s="85"/>
      <c r="AY353" s="85"/>
      <c r="AZ353" s="85"/>
      <c r="BA353" s="85"/>
      <c r="BB353" s="85"/>
      <c r="BC353" s="85"/>
      <c r="BD353" s="85"/>
      <c r="BE353" s="85"/>
      <c r="BF353" s="85"/>
      <c r="BG353" s="85"/>
      <c r="BH353" s="85"/>
      <c r="BI353" s="85"/>
      <c r="BJ353" s="85"/>
      <c r="BK353" s="85"/>
      <c r="BL353" s="85"/>
      <c r="BM353" s="85"/>
      <c r="BN353" s="85"/>
      <c r="BO353" s="85"/>
      <c r="BP353" s="85"/>
      <c r="BQ353" s="85"/>
      <c r="BR353" s="85"/>
      <c r="BS353" s="85"/>
      <c r="BT353" s="85"/>
      <c r="BU353" s="85"/>
      <c r="BV353" s="85"/>
      <c r="BW353" s="85"/>
      <c r="BX353" s="85"/>
      <c r="BY353" s="85"/>
      <c r="BZ353" s="85"/>
      <c r="CA353" s="85"/>
      <c r="CB353" s="85"/>
      <c r="CC353" s="85"/>
      <c r="CD353" s="85"/>
      <c r="CE353" s="85"/>
      <c r="CF353" s="85"/>
      <c r="CG353" s="85"/>
      <c r="CH353" s="85"/>
      <c r="CI353" s="85"/>
      <c r="CJ353" s="85"/>
      <c r="CK353" s="85"/>
      <c r="CL353" s="85"/>
      <c r="CM353" s="85"/>
      <c r="CN353" s="85"/>
      <c r="CO353" s="85"/>
      <c r="CP353" s="85"/>
      <c r="CQ353" s="85"/>
      <c r="CR353" s="85"/>
      <c r="CS353" s="85"/>
      <c r="CT353" s="85"/>
      <c r="CU353" s="85"/>
      <c r="CV353" s="85"/>
      <c r="CW353" s="85"/>
      <c r="CX353" s="85"/>
      <c r="CY353" s="85"/>
      <c r="CZ353" s="85"/>
      <c r="DA353" s="85"/>
      <c r="DB353" s="85"/>
      <c r="DC353" s="85"/>
      <c r="DD353" s="85"/>
      <c r="DE353" s="85"/>
      <c r="DF353" s="85"/>
      <c r="DG353" s="85"/>
      <c r="DH353" s="85"/>
      <c r="DI353" s="85"/>
      <c r="DJ353" s="85"/>
      <c r="DK353" s="85"/>
      <c r="DL353" s="85"/>
      <c r="DM353" s="85"/>
      <c r="DN353" s="85"/>
      <c r="DO353" s="85"/>
      <c r="DP353" s="85"/>
      <c r="DQ353" s="85"/>
      <c r="DR353" s="85"/>
      <c r="DS353" s="85"/>
      <c r="DT353" s="85"/>
      <c r="DU353" s="85"/>
      <c r="DV353" s="85"/>
      <c r="DW353" s="85"/>
      <c r="DX353" s="85"/>
      <c r="DY353" s="85"/>
      <c r="DZ353" s="85"/>
      <c r="EA353" s="85"/>
      <c r="EB353" s="85"/>
      <c r="EC353" s="85"/>
      <c r="ED353" s="85"/>
      <c r="EE353" s="85"/>
      <c r="EF353" s="85"/>
      <c r="EG353" s="85"/>
      <c r="EH353" s="85"/>
      <c r="EI353" s="85"/>
      <c r="EJ353" s="85"/>
      <c r="EK353" s="85"/>
      <c r="EL353" s="85"/>
      <c r="EM353" s="85"/>
      <c r="EN353" s="85"/>
      <c r="EO353" s="85"/>
      <c r="EP353" s="85"/>
      <c r="EQ353" s="85"/>
      <c r="ER353" s="85"/>
      <c r="ES353" s="85"/>
      <c r="ET353" s="85"/>
      <c r="EU353" s="85"/>
      <c r="EV353" s="85"/>
      <c r="EW353" s="85"/>
      <c r="EX353" s="85"/>
      <c r="EY353" s="85"/>
      <c r="EZ353" s="85"/>
      <c r="FA353" s="85"/>
      <c r="FB353" s="85"/>
      <c r="FC353" s="85"/>
    </row>
    <row r="354" spans="25:159" x14ac:dyDescent="0.2"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  <c r="AN354" s="85"/>
      <c r="AO354" s="85"/>
      <c r="AP354" s="85"/>
      <c r="AQ354" s="85"/>
      <c r="AR354" s="85"/>
      <c r="AS354" s="85"/>
      <c r="AT354" s="85"/>
      <c r="AU354" s="85"/>
      <c r="AV354" s="85"/>
      <c r="AW354" s="85"/>
      <c r="AX354" s="85"/>
      <c r="AY354" s="85"/>
      <c r="AZ354" s="85"/>
      <c r="BA354" s="85"/>
      <c r="BB354" s="85"/>
      <c r="BC354" s="85"/>
      <c r="BD354" s="85"/>
      <c r="BE354" s="85"/>
      <c r="BF354" s="85"/>
      <c r="BG354" s="85"/>
      <c r="BH354" s="85"/>
      <c r="BI354" s="85"/>
      <c r="BJ354" s="85"/>
      <c r="BK354" s="85"/>
      <c r="BL354" s="85"/>
      <c r="BM354" s="85"/>
      <c r="BN354" s="85"/>
      <c r="BO354" s="85"/>
      <c r="BP354" s="85"/>
      <c r="BQ354" s="85"/>
      <c r="BR354" s="85"/>
      <c r="BS354" s="85"/>
      <c r="BT354" s="85"/>
      <c r="BU354" s="85"/>
      <c r="BV354" s="85"/>
      <c r="BW354" s="85"/>
      <c r="BX354" s="85"/>
      <c r="BY354" s="85"/>
      <c r="BZ354" s="85"/>
      <c r="CA354" s="85"/>
      <c r="CB354" s="85"/>
      <c r="CC354" s="85"/>
      <c r="CD354" s="85"/>
      <c r="CE354" s="85"/>
      <c r="CF354" s="85"/>
      <c r="CG354" s="85"/>
      <c r="CH354" s="85"/>
      <c r="CI354" s="85"/>
      <c r="CJ354" s="85"/>
      <c r="CK354" s="85"/>
      <c r="CL354" s="85"/>
      <c r="CM354" s="85"/>
      <c r="CN354" s="85"/>
      <c r="CO354" s="85"/>
      <c r="CP354" s="85"/>
      <c r="CQ354" s="85"/>
      <c r="CR354" s="85"/>
      <c r="CS354" s="85"/>
      <c r="CT354" s="85"/>
      <c r="CU354" s="85"/>
      <c r="CV354" s="85"/>
      <c r="CW354" s="85"/>
      <c r="CX354" s="85"/>
      <c r="CY354" s="85"/>
      <c r="CZ354" s="85"/>
      <c r="DA354" s="85"/>
      <c r="DB354" s="85"/>
      <c r="DC354" s="85"/>
      <c r="DD354" s="85"/>
      <c r="DE354" s="85"/>
      <c r="DF354" s="85"/>
      <c r="DG354" s="85"/>
      <c r="DH354" s="85"/>
      <c r="DI354" s="85"/>
      <c r="DJ354" s="85"/>
      <c r="DK354" s="85"/>
      <c r="DL354" s="85"/>
      <c r="DM354" s="85"/>
      <c r="DN354" s="85"/>
      <c r="DO354" s="85"/>
      <c r="DP354" s="85"/>
      <c r="DQ354" s="85"/>
      <c r="DR354" s="85"/>
      <c r="DS354" s="85"/>
      <c r="DT354" s="85"/>
      <c r="DU354" s="85"/>
      <c r="DV354" s="85"/>
      <c r="DW354" s="85"/>
      <c r="DX354" s="85"/>
      <c r="DY354" s="85"/>
      <c r="DZ354" s="85"/>
      <c r="EA354" s="85"/>
      <c r="EB354" s="85"/>
      <c r="EC354" s="85"/>
      <c r="ED354" s="85"/>
      <c r="EE354" s="85"/>
      <c r="EF354" s="85"/>
      <c r="EG354" s="85"/>
      <c r="EH354" s="85"/>
      <c r="EI354" s="85"/>
      <c r="EJ354" s="85"/>
      <c r="EK354" s="85"/>
      <c r="EL354" s="85"/>
      <c r="EM354" s="85"/>
      <c r="EN354" s="85"/>
      <c r="EO354" s="85"/>
      <c r="EP354" s="85"/>
      <c r="EQ354" s="85"/>
      <c r="ER354" s="85"/>
      <c r="ES354" s="85"/>
      <c r="ET354" s="85"/>
      <c r="EU354" s="85"/>
      <c r="EV354" s="85"/>
      <c r="EW354" s="85"/>
      <c r="EX354" s="85"/>
      <c r="EY354" s="85"/>
      <c r="EZ354" s="85"/>
      <c r="FA354" s="85"/>
      <c r="FB354" s="85"/>
      <c r="FC354" s="85"/>
    </row>
    <row r="355" spans="25:159" x14ac:dyDescent="0.2">
      <c r="Y355" s="85"/>
      <c r="Z355" s="85"/>
      <c r="AA355" s="85"/>
      <c r="AB355" s="85"/>
      <c r="AC355" s="85"/>
      <c r="AD355" s="85"/>
      <c r="AE355" s="85"/>
      <c r="AF355" s="85"/>
      <c r="AG355" s="85"/>
      <c r="AH355" s="85"/>
      <c r="AI355" s="85"/>
      <c r="AJ355" s="85"/>
      <c r="AK355" s="85"/>
      <c r="AL355" s="85"/>
      <c r="AM355" s="85"/>
      <c r="AN355" s="85"/>
      <c r="AO355" s="85"/>
      <c r="AP355" s="85"/>
      <c r="AQ355" s="85"/>
      <c r="AR355" s="85"/>
      <c r="AS355" s="85"/>
      <c r="AT355" s="85"/>
      <c r="AU355" s="85"/>
      <c r="AV355" s="85"/>
      <c r="AW355" s="85"/>
      <c r="AX355" s="85"/>
      <c r="AY355" s="85"/>
      <c r="AZ355" s="85"/>
      <c r="BA355" s="85"/>
      <c r="BB355" s="85"/>
      <c r="BC355" s="85"/>
      <c r="BD355" s="85"/>
      <c r="BE355" s="85"/>
      <c r="BF355" s="85"/>
      <c r="BG355" s="85"/>
      <c r="BH355" s="85"/>
      <c r="BI355" s="85"/>
      <c r="BJ355" s="85"/>
      <c r="BK355" s="85"/>
      <c r="BL355" s="85"/>
      <c r="BM355" s="85"/>
      <c r="BN355" s="85"/>
      <c r="BO355" s="85"/>
      <c r="BP355" s="85"/>
      <c r="BQ355" s="85"/>
      <c r="BR355" s="85"/>
      <c r="BS355" s="85"/>
      <c r="BT355" s="85"/>
      <c r="BU355" s="85"/>
      <c r="BV355" s="85"/>
      <c r="BW355" s="85"/>
      <c r="BX355" s="85"/>
      <c r="BY355" s="85"/>
      <c r="BZ355" s="85"/>
      <c r="CA355" s="85"/>
      <c r="CB355" s="85"/>
      <c r="CC355" s="85"/>
      <c r="CD355" s="85"/>
      <c r="CE355" s="85"/>
      <c r="CF355" s="85"/>
      <c r="CG355" s="85"/>
      <c r="CH355" s="85"/>
      <c r="CI355" s="85"/>
      <c r="CJ355" s="85"/>
      <c r="CK355" s="85"/>
      <c r="CL355" s="85"/>
      <c r="CM355" s="85"/>
      <c r="CN355" s="85"/>
      <c r="CO355" s="85"/>
      <c r="CP355" s="85"/>
      <c r="CQ355" s="85"/>
      <c r="CR355" s="85"/>
      <c r="CS355" s="85"/>
      <c r="CT355" s="85"/>
      <c r="CU355" s="85"/>
      <c r="CV355" s="85"/>
      <c r="CW355" s="85"/>
      <c r="CX355" s="85"/>
      <c r="CY355" s="85"/>
      <c r="CZ355" s="85"/>
      <c r="DA355" s="85"/>
      <c r="DB355" s="85"/>
      <c r="DC355" s="85"/>
      <c r="DD355" s="85"/>
      <c r="DE355" s="85"/>
      <c r="DF355" s="85"/>
      <c r="DG355" s="85"/>
      <c r="DH355" s="85"/>
      <c r="DI355" s="85"/>
      <c r="DJ355" s="85"/>
      <c r="DK355" s="85"/>
      <c r="DL355" s="85"/>
      <c r="DM355" s="85"/>
      <c r="DN355" s="85"/>
      <c r="DO355" s="85"/>
      <c r="DP355" s="85"/>
      <c r="DQ355" s="85"/>
      <c r="DR355" s="85"/>
      <c r="DS355" s="85"/>
      <c r="DT355" s="85"/>
      <c r="DU355" s="85"/>
      <c r="DV355" s="85"/>
      <c r="DW355" s="85"/>
      <c r="DX355" s="85"/>
      <c r="DY355" s="85"/>
      <c r="DZ355" s="85"/>
      <c r="EA355" s="85"/>
      <c r="EB355" s="85"/>
      <c r="EC355" s="85"/>
      <c r="ED355" s="85"/>
      <c r="EE355" s="85"/>
      <c r="EF355" s="85"/>
      <c r="EG355" s="85"/>
      <c r="EH355" s="85"/>
      <c r="EI355" s="85"/>
      <c r="EJ355" s="85"/>
      <c r="EK355" s="85"/>
      <c r="EL355" s="85"/>
      <c r="EM355" s="85"/>
      <c r="EN355" s="85"/>
      <c r="EO355" s="85"/>
      <c r="EP355" s="85"/>
      <c r="EQ355" s="85"/>
      <c r="ER355" s="85"/>
      <c r="ES355" s="85"/>
      <c r="ET355" s="85"/>
      <c r="EU355" s="85"/>
      <c r="EV355" s="85"/>
      <c r="EW355" s="85"/>
      <c r="EX355" s="85"/>
      <c r="EY355" s="85"/>
      <c r="EZ355" s="85"/>
      <c r="FA355" s="85"/>
      <c r="FB355" s="85"/>
      <c r="FC355" s="85"/>
    </row>
    <row r="356" spans="25:159" x14ac:dyDescent="0.2">
      <c r="Y356" s="85"/>
      <c r="Z356" s="85"/>
      <c r="AA356" s="85"/>
      <c r="AB356" s="85"/>
      <c r="AC356" s="85"/>
      <c r="AD356" s="85"/>
      <c r="AE356" s="85"/>
      <c r="AF356" s="85"/>
      <c r="AG356" s="85"/>
      <c r="AH356" s="85"/>
      <c r="AI356" s="85"/>
      <c r="AJ356" s="85"/>
      <c r="AK356" s="85"/>
      <c r="AL356" s="85"/>
      <c r="AM356" s="85"/>
      <c r="AN356" s="85"/>
      <c r="AO356" s="85"/>
      <c r="AP356" s="85"/>
      <c r="AQ356" s="85"/>
      <c r="AR356" s="85"/>
      <c r="AS356" s="85"/>
      <c r="AT356" s="85"/>
      <c r="AU356" s="85"/>
      <c r="AV356" s="85"/>
      <c r="AW356" s="85"/>
      <c r="AX356" s="85"/>
      <c r="AY356" s="85"/>
      <c r="AZ356" s="85"/>
      <c r="BA356" s="85"/>
      <c r="BB356" s="85"/>
      <c r="BC356" s="85"/>
      <c r="BD356" s="85"/>
      <c r="BE356" s="85"/>
      <c r="BF356" s="85"/>
      <c r="BG356" s="85"/>
      <c r="BH356" s="85"/>
      <c r="BI356" s="85"/>
      <c r="BJ356" s="85"/>
      <c r="BK356" s="85"/>
      <c r="BL356" s="85"/>
      <c r="BM356" s="85"/>
      <c r="BN356" s="85"/>
      <c r="BO356" s="85"/>
      <c r="BP356" s="85"/>
      <c r="BQ356" s="85"/>
      <c r="BR356" s="85"/>
      <c r="BS356" s="85"/>
      <c r="BT356" s="85"/>
      <c r="BU356" s="85"/>
      <c r="BV356" s="85"/>
      <c r="BW356" s="85"/>
      <c r="BX356" s="85"/>
      <c r="BY356" s="85"/>
      <c r="BZ356" s="85"/>
      <c r="CA356" s="85"/>
      <c r="CB356" s="85"/>
      <c r="CC356" s="85"/>
      <c r="CD356" s="85"/>
      <c r="CE356" s="85"/>
      <c r="CF356" s="85"/>
      <c r="CG356" s="85"/>
      <c r="CH356" s="85"/>
      <c r="CI356" s="85"/>
      <c r="CJ356" s="85"/>
      <c r="CK356" s="85"/>
      <c r="CL356" s="85"/>
      <c r="CM356" s="85"/>
      <c r="CN356" s="85"/>
      <c r="CO356" s="85"/>
      <c r="CP356" s="85"/>
      <c r="CQ356" s="85"/>
      <c r="CR356" s="85"/>
      <c r="CS356" s="85"/>
      <c r="CT356" s="85"/>
      <c r="CU356" s="85"/>
      <c r="CV356" s="85"/>
      <c r="CW356" s="85"/>
      <c r="CX356" s="85"/>
      <c r="CY356" s="85"/>
      <c r="CZ356" s="85"/>
      <c r="DA356" s="85"/>
      <c r="DB356" s="85"/>
      <c r="DC356" s="85"/>
      <c r="DD356" s="85"/>
      <c r="DE356" s="85"/>
      <c r="DF356" s="85"/>
      <c r="DG356" s="85"/>
      <c r="DH356" s="85"/>
      <c r="DI356" s="85"/>
      <c r="DJ356" s="85"/>
      <c r="DK356" s="85"/>
      <c r="DL356" s="85"/>
      <c r="DM356" s="85"/>
      <c r="DN356" s="85"/>
      <c r="DO356" s="85"/>
      <c r="DP356" s="85"/>
      <c r="DQ356" s="85"/>
      <c r="DR356" s="85"/>
      <c r="DS356" s="85"/>
      <c r="DT356" s="85"/>
      <c r="DU356" s="85"/>
      <c r="DV356" s="85"/>
      <c r="DW356" s="85"/>
      <c r="DX356" s="85"/>
      <c r="DY356" s="85"/>
      <c r="DZ356" s="85"/>
      <c r="EA356" s="85"/>
      <c r="EB356" s="85"/>
      <c r="EC356" s="85"/>
      <c r="ED356" s="85"/>
      <c r="EE356" s="85"/>
      <c r="EF356" s="85"/>
      <c r="EG356" s="85"/>
      <c r="EH356" s="85"/>
      <c r="EI356" s="85"/>
      <c r="EJ356" s="85"/>
      <c r="EK356" s="85"/>
      <c r="EL356" s="85"/>
      <c r="EM356" s="85"/>
      <c r="EN356" s="85"/>
      <c r="EO356" s="85"/>
      <c r="EP356" s="85"/>
      <c r="EQ356" s="85"/>
      <c r="ER356" s="85"/>
      <c r="ES356" s="85"/>
      <c r="ET356" s="85"/>
      <c r="EU356" s="85"/>
      <c r="EV356" s="85"/>
      <c r="EW356" s="85"/>
      <c r="EX356" s="85"/>
      <c r="EY356" s="85"/>
      <c r="EZ356" s="85"/>
      <c r="FA356" s="85"/>
      <c r="FB356" s="85"/>
      <c r="FC356" s="85"/>
    </row>
    <row r="357" spans="25:159" x14ac:dyDescent="0.2">
      <c r="Y357" s="85"/>
      <c r="Z357" s="85"/>
      <c r="AA357" s="85"/>
      <c r="AB357" s="85"/>
      <c r="AC357" s="85"/>
      <c r="AD357" s="85"/>
      <c r="AE357" s="85"/>
      <c r="AF357" s="85"/>
      <c r="AG357" s="85"/>
      <c r="AH357" s="85"/>
      <c r="AI357" s="85"/>
      <c r="AJ357" s="85"/>
      <c r="AK357" s="85"/>
      <c r="AL357" s="85"/>
      <c r="AM357" s="85"/>
      <c r="AN357" s="85"/>
      <c r="AO357" s="85"/>
      <c r="AP357" s="85"/>
      <c r="AQ357" s="85"/>
      <c r="AR357" s="85"/>
      <c r="AS357" s="85"/>
      <c r="AT357" s="85"/>
      <c r="AU357" s="85"/>
      <c r="AV357" s="85"/>
      <c r="AW357" s="85"/>
      <c r="AX357" s="85"/>
      <c r="AY357" s="85"/>
      <c r="AZ357" s="85"/>
      <c r="BA357" s="85"/>
      <c r="BB357" s="85"/>
      <c r="BC357" s="85"/>
      <c r="BD357" s="85"/>
      <c r="BE357" s="85"/>
      <c r="BF357" s="85"/>
      <c r="BG357" s="85"/>
      <c r="BH357" s="85"/>
      <c r="BI357" s="85"/>
      <c r="BJ357" s="85"/>
      <c r="BK357" s="85"/>
      <c r="BL357" s="85"/>
      <c r="BM357" s="85"/>
      <c r="BN357" s="85"/>
      <c r="BO357" s="85"/>
      <c r="BP357" s="85"/>
      <c r="BQ357" s="85"/>
      <c r="BR357" s="85"/>
      <c r="BS357" s="85"/>
      <c r="BT357" s="85"/>
      <c r="BU357" s="85"/>
      <c r="BV357" s="85"/>
      <c r="BW357" s="85"/>
      <c r="BX357" s="85"/>
      <c r="BY357" s="85"/>
      <c r="BZ357" s="85"/>
      <c r="CA357" s="85"/>
      <c r="CB357" s="85"/>
      <c r="CC357" s="85"/>
      <c r="CD357" s="85"/>
      <c r="CE357" s="85"/>
      <c r="CF357" s="85"/>
      <c r="CG357" s="85"/>
      <c r="CH357" s="85"/>
      <c r="CI357" s="85"/>
      <c r="CJ357" s="85"/>
      <c r="CK357" s="85"/>
      <c r="CL357" s="85"/>
      <c r="CM357" s="85"/>
      <c r="CN357" s="85"/>
      <c r="CO357" s="85"/>
      <c r="CP357" s="85"/>
      <c r="CQ357" s="85"/>
      <c r="CR357" s="85"/>
      <c r="CS357" s="85"/>
      <c r="CT357" s="85"/>
      <c r="CU357" s="85"/>
      <c r="CV357" s="85"/>
      <c r="CW357" s="85"/>
      <c r="CX357" s="85"/>
      <c r="CY357" s="85"/>
      <c r="CZ357" s="85"/>
      <c r="DA357" s="85"/>
      <c r="DB357" s="85"/>
      <c r="DC357" s="85"/>
      <c r="DD357" s="85"/>
      <c r="DE357" s="85"/>
      <c r="DF357" s="85"/>
      <c r="DG357" s="85"/>
      <c r="DH357" s="85"/>
      <c r="DI357" s="85"/>
      <c r="DJ357" s="85"/>
      <c r="DK357" s="85"/>
      <c r="DL357" s="85"/>
      <c r="DM357" s="85"/>
      <c r="DN357" s="85"/>
      <c r="DO357" s="85"/>
      <c r="DP357" s="85"/>
      <c r="DQ357" s="85"/>
      <c r="DR357" s="85"/>
      <c r="DS357" s="85"/>
      <c r="DT357" s="85"/>
      <c r="DU357" s="85"/>
      <c r="DV357" s="85"/>
      <c r="DW357" s="85"/>
      <c r="DX357" s="85"/>
      <c r="DY357" s="85"/>
      <c r="DZ357" s="85"/>
      <c r="EA357" s="85"/>
      <c r="EB357" s="85"/>
      <c r="EC357" s="85"/>
      <c r="ED357" s="85"/>
      <c r="EE357" s="85"/>
      <c r="EF357" s="85"/>
      <c r="EG357" s="85"/>
      <c r="EH357" s="85"/>
      <c r="EI357" s="85"/>
      <c r="EJ357" s="85"/>
      <c r="EK357" s="85"/>
      <c r="EL357" s="85"/>
      <c r="EM357" s="85"/>
      <c r="EN357" s="85"/>
      <c r="EO357" s="85"/>
      <c r="EP357" s="85"/>
      <c r="EQ357" s="85"/>
      <c r="ER357" s="85"/>
      <c r="ES357" s="85"/>
      <c r="ET357" s="85"/>
      <c r="EU357" s="85"/>
      <c r="EV357" s="85"/>
      <c r="EW357" s="85"/>
      <c r="EX357" s="85"/>
      <c r="EY357" s="85"/>
      <c r="EZ357" s="85"/>
      <c r="FA357" s="85"/>
      <c r="FB357" s="85"/>
      <c r="FC357" s="85"/>
    </row>
    <row r="358" spans="25:159" x14ac:dyDescent="0.2"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  <c r="AI358" s="85"/>
      <c r="AJ358" s="85"/>
      <c r="AK358" s="85"/>
      <c r="AL358" s="85"/>
      <c r="AM358" s="85"/>
      <c r="AN358" s="85"/>
      <c r="AO358" s="85"/>
      <c r="AP358" s="85"/>
      <c r="AQ358" s="85"/>
      <c r="AR358" s="85"/>
      <c r="AS358" s="85"/>
      <c r="AT358" s="85"/>
      <c r="AU358" s="85"/>
      <c r="AV358" s="85"/>
      <c r="AW358" s="85"/>
      <c r="AX358" s="85"/>
      <c r="AY358" s="85"/>
      <c r="AZ358" s="85"/>
      <c r="BA358" s="85"/>
      <c r="BB358" s="85"/>
      <c r="BC358" s="85"/>
      <c r="BD358" s="85"/>
      <c r="BE358" s="85"/>
      <c r="BF358" s="85"/>
      <c r="BG358" s="85"/>
      <c r="BH358" s="85"/>
      <c r="BI358" s="85"/>
      <c r="BJ358" s="85"/>
      <c r="BK358" s="85"/>
      <c r="BL358" s="85"/>
      <c r="BM358" s="85"/>
      <c r="BN358" s="85"/>
      <c r="BO358" s="85"/>
      <c r="BP358" s="85"/>
      <c r="BQ358" s="85"/>
      <c r="BR358" s="85"/>
      <c r="BS358" s="85"/>
      <c r="BT358" s="85"/>
      <c r="BU358" s="85"/>
      <c r="BV358" s="85"/>
      <c r="BW358" s="85"/>
      <c r="BX358" s="85"/>
      <c r="BY358" s="85"/>
      <c r="BZ358" s="85"/>
      <c r="CA358" s="85"/>
      <c r="CB358" s="85"/>
      <c r="CC358" s="85"/>
      <c r="CD358" s="85"/>
      <c r="CE358" s="85"/>
      <c r="CF358" s="85"/>
      <c r="CG358" s="85"/>
      <c r="CH358" s="85"/>
      <c r="CI358" s="85"/>
      <c r="CJ358" s="85"/>
      <c r="CK358" s="85"/>
      <c r="CL358" s="85"/>
      <c r="CM358" s="85"/>
      <c r="CN358" s="85"/>
      <c r="CO358" s="85"/>
      <c r="CP358" s="85"/>
      <c r="CQ358" s="85"/>
      <c r="CR358" s="85"/>
      <c r="CS358" s="85"/>
      <c r="CT358" s="85"/>
      <c r="CU358" s="85"/>
      <c r="CV358" s="85"/>
      <c r="CW358" s="85"/>
      <c r="CX358" s="85"/>
      <c r="CY358" s="85"/>
      <c r="CZ358" s="85"/>
      <c r="DA358" s="85"/>
      <c r="DB358" s="85"/>
      <c r="DC358" s="85"/>
      <c r="DD358" s="85"/>
      <c r="DE358" s="85"/>
      <c r="DF358" s="85"/>
      <c r="DG358" s="85"/>
      <c r="DH358" s="85"/>
      <c r="DI358" s="85"/>
      <c r="DJ358" s="85"/>
      <c r="DK358" s="85"/>
      <c r="DL358" s="85"/>
      <c r="DM358" s="85"/>
      <c r="DN358" s="85"/>
      <c r="DO358" s="85"/>
      <c r="DP358" s="85"/>
      <c r="DQ358" s="85"/>
      <c r="DR358" s="85"/>
      <c r="DS358" s="85"/>
      <c r="DT358" s="85"/>
      <c r="DU358" s="85"/>
      <c r="DV358" s="85"/>
      <c r="DW358" s="85"/>
      <c r="DX358" s="85"/>
      <c r="DY358" s="85"/>
      <c r="DZ358" s="85"/>
      <c r="EA358" s="85"/>
      <c r="EB358" s="85"/>
      <c r="EC358" s="85"/>
      <c r="ED358" s="85"/>
      <c r="EE358" s="85"/>
      <c r="EF358" s="85"/>
      <c r="EG358" s="85"/>
      <c r="EH358" s="85"/>
      <c r="EI358" s="85"/>
      <c r="EJ358" s="85"/>
      <c r="EK358" s="85"/>
      <c r="EL358" s="85"/>
      <c r="EM358" s="85"/>
      <c r="EN358" s="85"/>
      <c r="EO358" s="85"/>
      <c r="EP358" s="85"/>
      <c r="EQ358" s="85"/>
      <c r="ER358" s="85"/>
      <c r="ES358" s="85"/>
      <c r="ET358" s="85"/>
      <c r="EU358" s="85"/>
      <c r="EV358" s="85"/>
      <c r="EW358" s="85"/>
      <c r="EX358" s="85"/>
      <c r="EY358" s="85"/>
      <c r="EZ358" s="85"/>
      <c r="FA358" s="85"/>
      <c r="FB358" s="85"/>
      <c r="FC358" s="85"/>
    </row>
    <row r="359" spans="25:159" x14ac:dyDescent="0.2"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  <c r="AN359" s="85"/>
      <c r="AO359" s="85"/>
      <c r="AP359" s="85"/>
      <c r="AQ359" s="85"/>
      <c r="AR359" s="85"/>
      <c r="AS359" s="85"/>
      <c r="AT359" s="85"/>
      <c r="AU359" s="85"/>
      <c r="AV359" s="85"/>
      <c r="AW359" s="85"/>
      <c r="AX359" s="85"/>
      <c r="AY359" s="85"/>
      <c r="AZ359" s="85"/>
      <c r="BA359" s="85"/>
      <c r="BB359" s="85"/>
      <c r="BC359" s="85"/>
      <c r="BD359" s="85"/>
      <c r="BE359" s="85"/>
      <c r="BF359" s="85"/>
      <c r="BG359" s="85"/>
      <c r="BH359" s="85"/>
      <c r="BI359" s="85"/>
      <c r="BJ359" s="85"/>
      <c r="BK359" s="85"/>
      <c r="BL359" s="85"/>
      <c r="BM359" s="85"/>
      <c r="BN359" s="85"/>
      <c r="BO359" s="85"/>
      <c r="BP359" s="85"/>
      <c r="BQ359" s="85"/>
      <c r="BR359" s="85"/>
      <c r="BS359" s="85"/>
      <c r="BT359" s="85"/>
      <c r="BU359" s="85"/>
      <c r="BV359" s="85"/>
      <c r="BW359" s="85"/>
      <c r="BX359" s="85"/>
      <c r="BY359" s="85"/>
      <c r="BZ359" s="85"/>
      <c r="CA359" s="85"/>
      <c r="CB359" s="85"/>
      <c r="CC359" s="85"/>
      <c r="CD359" s="85"/>
      <c r="CE359" s="85"/>
      <c r="CF359" s="85"/>
      <c r="CG359" s="85"/>
      <c r="CH359" s="85"/>
      <c r="CI359" s="85"/>
      <c r="CJ359" s="85"/>
      <c r="CK359" s="85"/>
      <c r="CL359" s="85"/>
      <c r="CM359" s="85"/>
      <c r="CN359" s="85"/>
      <c r="CO359" s="85"/>
      <c r="CP359" s="85"/>
      <c r="CQ359" s="85"/>
      <c r="CR359" s="85"/>
      <c r="CS359" s="85"/>
      <c r="CT359" s="85"/>
      <c r="CU359" s="85"/>
      <c r="CV359" s="85"/>
      <c r="CW359" s="85"/>
      <c r="CX359" s="85"/>
      <c r="CY359" s="85"/>
      <c r="CZ359" s="85"/>
      <c r="DA359" s="85"/>
      <c r="DB359" s="85"/>
      <c r="DC359" s="85"/>
      <c r="DD359" s="85"/>
      <c r="DE359" s="85"/>
      <c r="DF359" s="85"/>
      <c r="DG359" s="85"/>
      <c r="DH359" s="85"/>
      <c r="DI359" s="85"/>
      <c r="DJ359" s="85"/>
      <c r="DK359" s="85"/>
      <c r="DL359" s="85"/>
      <c r="DM359" s="85"/>
      <c r="DN359" s="85"/>
      <c r="DO359" s="85"/>
      <c r="DP359" s="85"/>
      <c r="DQ359" s="85"/>
      <c r="DR359" s="85"/>
      <c r="DS359" s="85"/>
      <c r="DT359" s="85"/>
      <c r="DU359" s="85"/>
      <c r="DV359" s="85"/>
      <c r="DW359" s="85"/>
      <c r="DX359" s="85"/>
      <c r="DY359" s="85"/>
      <c r="DZ359" s="85"/>
      <c r="EA359" s="85"/>
      <c r="EB359" s="85"/>
      <c r="EC359" s="85"/>
      <c r="ED359" s="85"/>
      <c r="EE359" s="85"/>
      <c r="EF359" s="85"/>
      <c r="EG359" s="85"/>
      <c r="EH359" s="85"/>
      <c r="EI359" s="85"/>
      <c r="EJ359" s="85"/>
      <c r="EK359" s="85"/>
      <c r="EL359" s="85"/>
      <c r="EM359" s="85"/>
      <c r="EN359" s="85"/>
      <c r="EO359" s="85"/>
      <c r="EP359" s="85"/>
      <c r="EQ359" s="85"/>
      <c r="ER359" s="85"/>
      <c r="ES359" s="85"/>
      <c r="ET359" s="85"/>
      <c r="EU359" s="85"/>
      <c r="EV359" s="85"/>
      <c r="EW359" s="85"/>
      <c r="EX359" s="85"/>
      <c r="EY359" s="85"/>
      <c r="EZ359" s="85"/>
      <c r="FA359" s="85"/>
      <c r="FB359" s="85"/>
      <c r="FC359" s="85"/>
    </row>
    <row r="360" spans="25:159" x14ac:dyDescent="0.2">
      <c r="Y360" s="85"/>
      <c r="Z360" s="85"/>
      <c r="AA360" s="85"/>
      <c r="AB360" s="85"/>
      <c r="AC360" s="85"/>
      <c r="AD360" s="85"/>
      <c r="AE360" s="85"/>
      <c r="AF360" s="85"/>
      <c r="AG360" s="85"/>
      <c r="AH360" s="85"/>
      <c r="AI360" s="85"/>
      <c r="AJ360" s="85"/>
      <c r="AK360" s="85"/>
      <c r="AL360" s="85"/>
      <c r="AM360" s="85"/>
      <c r="AN360" s="85"/>
      <c r="AO360" s="85"/>
      <c r="AP360" s="85"/>
      <c r="AQ360" s="85"/>
      <c r="AR360" s="85"/>
      <c r="AS360" s="85"/>
      <c r="AT360" s="85"/>
      <c r="AU360" s="85"/>
      <c r="AV360" s="85"/>
      <c r="AW360" s="85"/>
      <c r="AX360" s="85"/>
      <c r="AY360" s="85"/>
      <c r="AZ360" s="85"/>
      <c r="BA360" s="85"/>
      <c r="BB360" s="85"/>
      <c r="BC360" s="85"/>
      <c r="BD360" s="85"/>
      <c r="BE360" s="85"/>
      <c r="BF360" s="85"/>
      <c r="BG360" s="85"/>
      <c r="BH360" s="85"/>
      <c r="BI360" s="85"/>
      <c r="BJ360" s="85"/>
      <c r="BK360" s="85"/>
      <c r="BL360" s="85"/>
      <c r="BM360" s="85"/>
      <c r="BN360" s="85"/>
      <c r="BO360" s="85"/>
      <c r="BP360" s="85"/>
      <c r="BQ360" s="85"/>
      <c r="BR360" s="85"/>
      <c r="BS360" s="85"/>
      <c r="BT360" s="85"/>
      <c r="BU360" s="85"/>
      <c r="BV360" s="85"/>
      <c r="BW360" s="85"/>
      <c r="BX360" s="85"/>
      <c r="BY360" s="85"/>
      <c r="BZ360" s="85"/>
      <c r="CA360" s="85"/>
      <c r="CB360" s="85"/>
      <c r="CC360" s="85"/>
      <c r="CD360" s="85"/>
      <c r="CE360" s="85"/>
      <c r="CF360" s="85"/>
      <c r="CG360" s="85"/>
      <c r="CH360" s="85"/>
      <c r="CI360" s="85"/>
      <c r="CJ360" s="85"/>
      <c r="CK360" s="85"/>
      <c r="CL360" s="85"/>
      <c r="CM360" s="85"/>
      <c r="CN360" s="85"/>
      <c r="CO360" s="85"/>
      <c r="CP360" s="85"/>
      <c r="CQ360" s="85"/>
      <c r="CR360" s="85"/>
      <c r="CS360" s="85"/>
      <c r="CT360" s="85"/>
      <c r="CU360" s="85"/>
      <c r="CV360" s="85"/>
      <c r="CW360" s="85"/>
      <c r="CX360" s="85"/>
      <c r="CY360" s="85"/>
      <c r="CZ360" s="85"/>
      <c r="DA360" s="85"/>
      <c r="DB360" s="85"/>
      <c r="DC360" s="85"/>
      <c r="DD360" s="85"/>
      <c r="DE360" s="85"/>
      <c r="DF360" s="85"/>
      <c r="DG360" s="85"/>
      <c r="DH360" s="85"/>
      <c r="DI360" s="85"/>
      <c r="DJ360" s="85"/>
      <c r="DK360" s="85"/>
      <c r="DL360" s="85"/>
      <c r="DM360" s="85"/>
      <c r="DN360" s="85"/>
      <c r="DO360" s="85"/>
      <c r="DP360" s="85"/>
      <c r="DQ360" s="85"/>
      <c r="DR360" s="85"/>
      <c r="DS360" s="85"/>
      <c r="DT360" s="85"/>
      <c r="DU360" s="85"/>
      <c r="DV360" s="85"/>
      <c r="DW360" s="85"/>
      <c r="DX360" s="85"/>
      <c r="DY360" s="85"/>
      <c r="DZ360" s="85"/>
      <c r="EA360" s="85"/>
      <c r="EB360" s="85"/>
      <c r="EC360" s="85"/>
      <c r="ED360" s="85"/>
      <c r="EE360" s="85"/>
      <c r="EF360" s="85"/>
      <c r="EG360" s="85"/>
      <c r="EH360" s="85"/>
      <c r="EI360" s="85"/>
      <c r="EJ360" s="85"/>
      <c r="EK360" s="85"/>
      <c r="EL360" s="85"/>
      <c r="EM360" s="85"/>
      <c r="EN360" s="85"/>
      <c r="EO360" s="85"/>
      <c r="EP360" s="85"/>
      <c r="EQ360" s="85"/>
      <c r="ER360" s="85"/>
      <c r="ES360" s="85"/>
      <c r="ET360" s="85"/>
      <c r="EU360" s="85"/>
      <c r="EV360" s="85"/>
      <c r="EW360" s="85"/>
      <c r="EX360" s="85"/>
      <c r="EY360" s="85"/>
      <c r="EZ360" s="85"/>
      <c r="FA360" s="85"/>
      <c r="FB360" s="85"/>
      <c r="FC360" s="85"/>
    </row>
    <row r="361" spans="25:159" x14ac:dyDescent="0.2"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  <c r="AN361" s="85"/>
      <c r="AO361" s="85"/>
      <c r="AP361" s="85"/>
      <c r="AQ361" s="85"/>
      <c r="AR361" s="85"/>
      <c r="AS361" s="85"/>
      <c r="AT361" s="85"/>
      <c r="AU361" s="85"/>
      <c r="AV361" s="85"/>
      <c r="AW361" s="85"/>
      <c r="AX361" s="85"/>
      <c r="AY361" s="85"/>
      <c r="AZ361" s="85"/>
      <c r="BA361" s="85"/>
      <c r="BB361" s="85"/>
      <c r="BC361" s="85"/>
      <c r="BD361" s="85"/>
      <c r="BE361" s="85"/>
      <c r="BF361" s="85"/>
      <c r="BG361" s="85"/>
      <c r="BH361" s="85"/>
      <c r="BI361" s="85"/>
      <c r="BJ361" s="85"/>
      <c r="BK361" s="85"/>
      <c r="BL361" s="85"/>
      <c r="BM361" s="85"/>
      <c r="BN361" s="85"/>
      <c r="BO361" s="85"/>
      <c r="BP361" s="85"/>
      <c r="BQ361" s="85"/>
      <c r="BR361" s="85"/>
      <c r="BS361" s="85"/>
      <c r="BT361" s="85"/>
      <c r="BU361" s="85"/>
      <c r="BV361" s="85"/>
      <c r="BW361" s="85"/>
      <c r="BX361" s="85"/>
      <c r="BY361" s="85"/>
      <c r="BZ361" s="85"/>
      <c r="CA361" s="85"/>
      <c r="CB361" s="85"/>
      <c r="CC361" s="85"/>
      <c r="CD361" s="85"/>
      <c r="CE361" s="85"/>
      <c r="CF361" s="85"/>
      <c r="CG361" s="85"/>
      <c r="CH361" s="85"/>
      <c r="CI361" s="85"/>
      <c r="CJ361" s="85"/>
      <c r="CK361" s="85"/>
      <c r="CL361" s="85"/>
      <c r="CM361" s="85"/>
      <c r="CN361" s="85"/>
      <c r="CO361" s="85"/>
      <c r="CP361" s="85"/>
      <c r="CQ361" s="85"/>
      <c r="CR361" s="85"/>
      <c r="CS361" s="85"/>
      <c r="CT361" s="85"/>
      <c r="CU361" s="85"/>
      <c r="CV361" s="85"/>
      <c r="CW361" s="85"/>
      <c r="CX361" s="85"/>
      <c r="CY361" s="85"/>
      <c r="CZ361" s="85"/>
      <c r="DA361" s="85"/>
      <c r="DB361" s="85"/>
      <c r="DC361" s="85"/>
      <c r="DD361" s="85"/>
      <c r="DE361" s="85"/>
      <c r="DF361" s="85"/>
      <c r="DG361" s="85"/>
      <c r="DH361" s="85"/>
      <c r="DI361" s="85"/>
      <c r="DJ361" s="85"/>
      <c r="DK361" s="85"/>
      <c r="DL361" s="85"/>
      <c r="DM361" s="85"/>
      <c r="DN361" s="85"/>
      <c r="DO361" s="85"/>
      <c r="DP361" s="85"/>
      <c r="DQ361" s="85"/>
      <c r="DR361" s="85"/>
      <c r="DS361" s="85"/>
      <c r="DT361" s="85"/>
      <c r="DU361" s="85"/>
      <c r="DV361" s="85"/>
      <c r="DW361" s="85"/>
      <c r="DX361" s="85"/>
      <c r="DY361" s="85"/>
      <c r="DZ361" s="85"/>
      <c r="EA361" s="85"/>
      <c r="EB361" s="85"/>
      <c r="EC361" s="85"/>
      <c r="ED361" s="85"/>
      <c r="EE361" s="85"/>
      <c r="EF361" s="85"/>
      <c r="EG361" s="85"/>
      <c r="EH361" s="85"/>
      <c r="EI361" s="85"/>
      <c r="EJ361" s="85"/>
      <c r="EK361" s="85"/>
      <c r="EL361" s="85"/>
      <c r="EM361" s="85"/>
      <c r="EN361" s="85"/>
      <c r="EO361" s="85"/>
      <c r="EP361" s="85"/>
      <c r="EQ361" s="85"/>
      <c r="ER361" s="85"/>
      <c r="ES361" s="85"/>
      <c r="ET361" s="85"/>
      <c r="EU361" s="85"/>
      <c r="EV361" s="85"/>
      <c r="EW361" s="85"/>
      <c r="EX361" s="85"/>
      <c r="EY361" s="85"/>
      <c r="EZ361" s="85"/>
      <c r="FA361" s="85"/>
      <c r="FB361" s="85"/>
      <c r="FC361" s="85"/>
    </row>
    <row r="362" spans="25:159" x14ac:dyDescent="0.2">
      <c r="Y362" s="85"/>
      <c r="Z362" s="85"/>
      <c r="AA362" s="85"/>
      <c r="AB362" s="85"/>
      <c r="AC362" s="85"/>
      <c r="AD362" s="85"/>
      <c r="AE362" s="85"/>
      <c r="AF362" s="85"/>
      <c r="AG362" s="85"/>
      <c r="AH362" s="85"/>
      <c r="AI362" s="85"/>
      <c r="AJ362" s="85"/>
      <c r="AK362" s="85"/>
      <c r="AL362" s="85"/>
      <c r="AM362" s="85"/>
      <c r="AN362" s="85"/>
      <c r="AO362" s="85"/>
      <c r="AP362" s="85"/>
      <c r="AQ362" s="85"/>
      <c r="AR362" s="85"/>
      <c r="AS362" s="85"/>
      <c r="AT362" s="85"/>
      <c r="AU362" s="85"/>
      <c r="AV362" s="85"/>
      <c r="AW362" s="85"/>
      <c r="AX362" s="85"/>
      <c r="AY362" s="85"/>
      <c r="AZ362" s="85"/>
      <c r="BA362" s="85"/>
      <c r="BB362" s="85"/>
      <c r="BC362" s="85"/>
      <c r="BD362" s="85"/>
      <c r="BE362" s="85"/>
      <c r="BF362" s="85"/>
      <c r="BG362" s="85"/>
      <c r="BH362" s="85"/>
      <c r="BI362" s="85"/>
      <c r="BJ362" s="85"/>
      <c r="BK362" s="85"/>
      <c r="BL362" s="85"/>
      <c r="BM362" s="85"/>
      <c r="BN362" s="85"/>
      <c r="BO362" s="85"/>
      <c r="BP362" s="85"/>
      <c r="BQ362" s="85"/>
      <c r="BR362" s="85"/>
      <c r="BS362" s="85"/>
      <c r="BT362" s="85"/>
      <c r="BU362" s="85"/>
      <c r="BV362" s="85"/>
      <c r="BW362" s="85"/>
      <c r="BX362" s="85"/>
      <c r="BY362" s="85"/>
      <c r="BZ362" s="85"/>
      <c r="CA362" s="85"/>
      <c r="CB362" s="85"/>
      <c r="CC362" s="85"/>
      <c r="CD362" s="85"/>
      <c r="CE362" s="85"/>
      <c r="CF362" s="85"/>
      <c r="CG362" s="85"/>
      <c r="CH362" s="85"/>
      <c r="CI362" s="85"/>
      <c r="CJ362" s="85"/>
      <c r="CK362" s="85"/>
      <c r="CL362" s="85"/>
      <c r="CM362" s="85"/>
      <c r="CN362" s="85"/>
      <c r="CO362" s="85"/>
      <c r="CP362" s="85"/>
      <c r="CQ362" s="85"/>
      <c r="CR362" s="85"/>
      <c r="CS362" s="85"/>
      <c r="CT362" s="85"/>
      <c r="CU362" s="85"/>
      <c r="CV362" s="85"/>
      <c r="CW362" s="85"/>
      <c r="CX362" s="85"/>
      <c r="CY362" s="85"/>
      <c r="CZ362" s="85"/>
      <c r="DA362" s="85"/>
      <c r="DB362" s="85"/>
      <c r="DC362" s="85"/>
      <c r="DD362" s="85"/>
      <c r="DE362" s="85"/>
      <c r="DF362" s="85"/>
      <c r="DG362" s="85"/>
      <c r="DH362" s="85"/>
      <c r="DI362" s="85"/>
      <c r="DJ362" s="85"/>
      <c r="DK362" s="85"/>
      <c r="DL362" s="85"/>
      <c r="DM362" s="85"/>
      <c r="DN362" s="85"/>
      <c r="DO362" s="85"/>
      <c r="DP362" s="85"/>
      <c r="DQ362" s="85"/>
      <c r="DR362" s="85"/>
      <c r="DS362" s="85"/>
      <c r="DT362" s="85"/>
      <c r="DU362" s="85"/>
      <c r="DV362" s="85"/>
      <c r="DW362" s="85"/>
      <c r="DX362" s="85"/>
      <c r="DY362" s="85"/>
      <c r="DZ362" s="85"/>
      <c r="EA362" s="85"/>
      <c r="EB362" s="85"/>
      <c r="EC362" s="85"/>
      <c r="ED362" s="85"/>
      <c r="EE362" s="85"/>
      <c r="EF362" s="85"/>
      <c r="EG362" s="85"/>
      <c r="EH362" s="85"/>
      <c r="EI362" s="85"/>
      <c r="EJ362" s="85"/>
      <c r="EK362" s="85"/>
      <c r="EL362" s="85"/>
      <c r="EM362" s="85"/>
      <c r="EN362" s="85"/>
      <c r="EO362" s="85"/>
      <c r="EP362" s="85"/>
      <c r="EQ362" s="85"/>
      <c r="ER362" s="85"/>
      <c r="ES362" s="85"/>
      <c r="ET362" s="85"/>
      <c r="EU362" s="85"/>
      <c r="EV362" s="85"/>
      <c r="EW362" s="85"/>
      <c r="EX362" s="85"/>
      <c r="EY362" s="85"/>
      <c r="EZ362" s="85"/>
      <c r="FA362" s="85"/>
      <c r="FB362" s="85"/>
      <c r="FC362" s="85"/>
    </row>
    <row r="363" spans="25:159" x14ac:dyDescent="0.2">
      <c r="Y363" s="85"/>
      <c r="Z363" s="85"/>
      <c r="AA363" s="85"/>
      <c r="AB363" s="85"/>
      <c r="AC363" s="85"/>
      <c r="AD363" s="85"/>
      <c r="AE363" s="85"/>
      <c r="AF363" s="85"/>
      <c r="AG363" s="85"/>
      <c r="AH363" s="85"/>
      <c r="AI363" s="85"/>
      <c r="AJ363" s="85"/>
      <c r="AK363" s="85"/>
      <c r="AL363" s="85"/>
      <c r="AM363" s="85"/>
      <c r="AN363" s="85"/>
      <c r="AO363" s="85"/>
      <c r="AP363" s="85"/>
      <c r="AQ363" s="85"/>
      <c r="AR363" s="85"/>
      <c r="AS363" s="85"/>
      <c r="AT363" s="85"/>
      <c r="AU363" s="85"/>
      <c r="AV363" s="85"/>
      <c r="AW363" s="85"/>
      <c r="AX363" s="85"/>
      <c r="AY363" s="85"/>
      <c r="AZ363" s="85"/>
      <c r="BA363" s="85"/>
      <c r="BB363" s="85"/>
      <c r="BC363" s="85"/>
      <c r="BD363" s="85"/>
      <c r="BE363" s="85"/>
      <c r="BF363" s="85"/>
      <c r="BG363" s="85"/>
      <c r="BH363" s="85"/>
      <c r="BI363" s="85"/>
      <c r="BJ363" s="85"/>
      <c r="BK363" s="85"/>
      <c r="BL363" s="85"/>
      <c r="BM363" s="85"/>
      <c r="BN363" s="85"/>
      <c r="BO363" s="85"/>
      <c r="BP363" s="85"/>
      <c r="BQ363" s="85"/>
      <c r="BR363" s="85"/>
      <c r="BS363" s="85"/>
      <c r="BT363" s="85"/>
      <c r="BU363" s="85"/>
      <c r="BV363" s="85"/>
      <c r="BW363" s="85"/>
      <c r="BX363" s="85"/>
      <c r="BY363" s="85"/>
      <c r="BZ363" s="85"/>
      <c r="CA363" s="85"/>
      <c r="CB363" s="85"/>
      <c r="CC363" s="85"/>
      <c r="CD363" s="85"/>
      <c r="CE363" s="85"/>
      <c r="CF363" s="85"/>
      <c r="CG363" s="85"/>
      <c r="CH363" s="85"/>
      <c r="CI363" s="85"/>
      <c r="CJ363" s="85"/>
      <c r="CK363" s="85"/>
      <c r="CL363" s="85"/>
      <c r="CM363" s="85"/>
      <c r="CN363" s="85"/>
      <c r="CO363" s="85"/>
      <c r="CP363" s="85"/>
      <c r="CQ363" s="85"/>
      <c r="CR363" s="85"/>
      <c r="CS363" s="85"/>
      <c r="CT363" s="85"/>
      <c r="CU363" s="85"/>
      <c r="CV363" s="85"/>
      <c r="CW363" s="85"/>
      <c r="CX363" s="85"/>
      <c r="CY363" s="85"/>
      <c r="CZ363" s="85"/>
      <c r="DA363" s="85"/>
      <c r="DB363" s="85"/>
      <c r="DC363" s="85"/>
      <c r="DD363" s="85"/>
      <c r="DE363" s="85"/>
      <c r="DF363" s="85"/>
      <c r="DG363" s="85"/>
      <c r="DH363" s="85"/>
      <c r="DI363" s="85"/>
      <c r="DJ363" s="85"/>
      <c r="DK363" s="85"/>
      <c r="DL363" s="85"/>
      <c r="DM363" s="85"/>
      <c r="DN363" s="85"/>
      <c r="DO363" s="85"/>
      <c r="DP363" s="85"/>
      <c r="DQ363" s="85"/>
      <c r="DR363" s="85"/>
      <c r="DS363" s="85"/>
      <c r="DT363" s="85"/>
      <c r="DU363" s="85"/>
      <c r="DV363" s="85"/>
      <c r="DW363" s="85"/>
      <c r="DX363" s="85"/>
      <c r="DY363" s="85"/>
      <c r="DZ363" s="85"/>
      <c r="EA363" s="85"/>
      <c r="EB363" s="85"/>
      <c r="EC363" s="85"/>
      <c r="ED363" s="85"/>
      <c r="EE363" s="85"/>
      <c r="EF363" s="85"/>
      <c r="EG363" s="85"/>
      <c r="EH363" s="85"/>
      <c r="EI363" s="85"/>
      <c r="EJ363" s="85"/>
      <c r="EK363" s="85"/>
      <c r="EL363" s="85"/>
      <c r="EM363" s="85"/>
      <c r="EN363" s="85"/>
      <c r="EO363" s="85"/>
      <c r="EP363" s="85"/>
      <c r="EQ363" s="85"/>
      <c r="ER363" s="85"/>
      <c r="ES363" s="85"/>
      <c r="ET363" s="85"/>
      <c r="EU363" s="85"/>
      <c r="EV363" s="85"/>
      <c r="EW363" s="85"/>
      <c r="EX363" s="85"/>
      <c r="EY363" s="85"/>
      <c r="EZ363" s="85"/>
      <c r="FA363" s="85"/>
      <c r="FB363" s="85"/>
      <c r="FC363" s="85"/>
    </row>
    <row r="364" spans="25:159" x14ac:dyDescent="0.2">
      <c r="Y364" s="85"/>
      <c r="Z364" s="85"/>
      <c r="AA364" s="85"/>
      <c r="AB364" s="85"/>
      <c r="AC364" s="85"/>
      <c r="AD364" s="85"/>
      <c r="AE364" s="85"/>
      <c r="AF364" s="85"/>
      <c r="AG364" s="85"/>
      <c r="AH364" s="85"/>
      <c r="AI364" s="85"/>
      <c r="AJ364" s="85"/>
      <c r="AK364" s="85"/>
      <c r="AL364" s="85"/>
      <c r="AM364" s="85"/>
      <c r="AN364" s="85"/>
      <c r="AO364" s="85"/>
      <c r="AP364" s="85"/>
      <c r="AQ364" s="85"/>
      <c r="AR364" s="85"/>
      <c r="AS364" s="85"/>
      <c r="AT364" s="85"/>
      <c r="AU364" s="85"/>
      <c r="AV364" s="85"/>
      <c r="AW364" s="85"/>
      <c r="AX364" s="85"/>
      <c r="AY364" s="85"/>
      <c r="AZ364" s="85"/>
      <c r="BA364" s="85"/>
      <c r="BB364" s="85"/>
      <c r="BC364" s="85"/>
      <c r="BD364" s="85"/>
      <c r="BE364" s="85"/>
      <c r="BF364" s="85"/>
      <c r="BG364" s="85"/>
      <c r="BH364" s="85"/>
      <c r="BI364" s="85"/>
      <c r="BJ364" s="85"/>
      <c r="BK364" s="85"/>
      <c r="BL364" s="85"/>
      <c r="BM364" s="85"/>
      <c r="BN364" s="85"/>
      <c r="BO364" s="85"/>
      <c r="BP364" s="85"/>
      <c r="BQ364" s="85"/>
      <c r="BR364" s="85"/>
      <c r="BS364" s="85"/>
      <c r="BT364" s="85"/>
      <c r="BU364" s="85"/>
      <c r="BV364" s="85"/>
      <c r="BW364" s="85"/>
      <c r="BX364" s="85"/>
      <c r="BY364" s="85"/>
      <c r="BZ364" s="85"/>
      <c r="CA364" s="85"/>
      <c r="CB364" s="85"/>
      <c r="CC364" s="85"/>
      <c r="CD364" s="85"/>
      <c r="CE364" s="85"/>
      <c r="CF364" s="85"/>
      <c r="CG364" s="85"/>
      <c r="CH364" s="85"/>
      <c r="CI364" s="85"/>
      <c r="CJ364" s="85"/>
      <c r="CK364" s="85"/>
      <c r="CL364" s="85"/>
      <c r="CM364" s="85"/>
      <c r="CN364" s="85"/>
      <c r="CO364" s="85"/>
      <c r="CP364" s="85"/>
      <c r="CQ364" s="85"/>
      <c r="CR364" s="85"/>
      <c r="CS364" s="85"/>
      <c r="CT364" s="85"/>
      <c r="CU364" s="85"/>
      <c r="CV364" s="85"/>
      <c r="CW364" s="85"/>
      <c r="CX364" s="85"/>
      <c r="CY364" s="85"/>
      <c r="CZ364" s="85"/>
      <c r="DA364" s="85"/>
      <c r="DB364" s="85"/>
      <c r="DC364" s="85"/>
      <c r="DD364" s="85"/>
      <c r="DE364" s="85"/>
      <c r="DF364" s="85"/>
      <c r="DG364" s="85"/>
      <c r="DH364" s="85"/>
      <c r="DI364" s="85"/>
      <c r="DJ364" s="85"/>
      <c r="DK364" s="85"/>
      <c r="DL364" s="85"/>
      <c r="DM364" s="85"/>
      <c r="DN364" s="85"/>
      <c r="DO364" s="85"/>
      <c r="DP364" s="85"/>
      <c r="DQ364" s="85"/>
      <c r="DR364" s="85"/>
      <c r="DS364" s="85"/>
      <c r="DT364" s="85"/>
      <c r="DU364" s="85"/>
      <c r="DV364" s="85"/>
      <c r="DW364" s="85"/>
      <c r="DX364" s="85"/>
      <c r="DY364" s="85"/>
      <c r="DZ364" s="85"/>
      <c r="EA364" s="85"/>
      <c r="EB364" s="85"/>
      <c r="EC364" s="85"/>
      <c r="ED364" s="85"/>
      <c r="EE364" s="85"/>
      <c r="EF364" s="85"/>
      <c r="EG364" s="85"/>
      <c r="EH364" s="85"/>
      <c r="EI364" s="85"/>
      <c r="EJ364" s="85"/>
      <c r="EK364" s="85"/>
      <c r="EL364" s="85"/>
      <c r="EM364" s="85"/>
      <c r="EN364" s="85"/>
      <c r="EO364" s="85"/>
      <c r="EP364" s="85"/>
      <c r="EQ364" s="85"/>
      <c r="ER364" s="85"/>
      <c r="ES364" s="85"/>
      <c r="ET364" s="85"/>
      <c r="EU364" s="85"/>
      <c r="EV364" s="85"/>
      <c r="EW364" s="85"/>
      <c r="EX364" s="85"/>
      <c r="EY364" s="85"/>
      <c r="EZ364" s="85"/>
      <c r="FA364" s="85"/>
      <c r="FB364" s="85"/>
      <c r="FC364" s="85"/>
    </row>
    <row r="365" spans="25:159" x14ac:dyDescent="0.2">
      <c r="Y365" s="85"/>
      <c r="Z365" s="85"/>
      <c r="AA365" s="85"/>
      <c r="AB365" s="85"/>
      <c r="AC365" s="85"/>
      <c r="AD365" s="85"/>
      <c r="AE365" s="85"/>
      <c r="AF365" s="85"/>
      <c r="AG365" s="85"/>
      <c r="AH365" s="85"/>
      <c r="AI365" s="85"/>
      <c r="AJ365" s="85"/>
      <c r="AK365" s="85"/>
      <c r="AL365" s="85"/>
      <c r="AM365" s="85"/>
      <c r="AN365" s="85"/>
      <c r="AO365" s="85"/>
      <c r="AP365" s="85"/>
      <c r="AQ365" s="85"/>
      <c r="AR365" s="85"/>
      <c r="AS365" s="85"/>
      <c r="AT365" s="85"/>
      <c r="AU365" s="85"/>
      <c r="AV365" s="85"/>
      <c r="AW365" s="85"/>
      <c r="AX365" s="85"/>
      <c r="AY365" s="85"/>
      <c r="AZ365" s="85"/>
      <c r="BA365" s="85"/>
      <c r="BB365" s="85"/>
      <c r="BC365" s="85"/>
      <c r="BD365" s="85"/>
      <c r="BE365" s="85"/>
      <c r="BF365" s="85"/>
      <c r="BG365" s="85"/>
      <c r="BH365" s="85"/>
      <c r="BI365" s="85"/>
      <c r="BJ365" s="85"/>
      <c r="BK365" s="85"/>
      <c r="BL365" s="85"/>
      <c r="BM365" s="85"/>
      <c r="BN365" s="85"/>
      <c r="BO365" s="85"/>
      <c r="BP365" s="85"/>
      <c r="BQ365" s="85"/>
      <c r="BR365" s="85"/>
      <c r="BS365" s="85"/>
      <c r="BT365" s="85"/>
      <c r="BU365" s="85"/>
      <c r="BV365" s="85"/>
      <c r="BW365" s="85"/>
      <c r="BX365" s="85"/>
      <c r="BY365" s="85"/>
      <c r="BZ365" s="85"/>
      <c r="CA365" s="85"/>
      <c r="CB365" s="85"/>
      <c r="CC365" s="85"/>
      <c r="CD365" s="85"/>
      <c r="CE365" s="85"/>
      <c r="CF365" s="85"/>
      <c r="CG365" s="85"/>
      <c r="CH365" s="85"/>
      <c r="CI365" s="85"/>
      <c r="CJ365" s="85"/>
      <c r="CK365" s="85"/>
      <c r="CL365" s="85"/>
      <c r="CM365" s="85"/>
      <c r="CN365" s="85"/>
      <c r="CO365" s="85"/>
      <c r="CP365" s="85"/>
      <c r="CQ365" s="85"/>
      <c r="CR365" s="85"/>
      <c r="CS365" s="85"/>
      <c r="CT365" s="85"/>
      <c r="CU365" s="85"/>
      <c r="CV365" s="85"/>
      <c r="CW365" s="85"/>
      <c r="CX365" s="85"/>
      <c r="CY365" s="85"/>
      <c r="CZ365" s="85"/>
      <c r="DA365" s="85"/>
      <c r="DB365" s="85"/>
      <c r="DC365" s="85"/>
      <c r="DD365" s="85"/>
      <c r="DE365" s="85"/>
      <c r="DF365" s="85"/>
      <c r="DG365" s="85"/>
      <c r="DH365" s="85"/>
      <c r="DI365" s="85"/>
      <c r="DJ365" s="85"/>
      <c r="DK365" s="85"/>
      <c r="DL365" s="85"/>
      <c r="DM365" s="85"/>
      <c r="DN365" s="85"/>
      <c r="DO365" s="85"/>
      <c r="DP365" s="85"/>
      <c r="DQ365" s="85"/>
      <c r="DR365" s="85"/>
      <c r="DS365" s="85"/>
      <c r="DT365" s="85"/>
      <c r="DU365" s="85"/>
      <c r="DV365" s="85"/>
      <c r="DW365" s="85"/>
      <c r="DX365" s="85"/>
      <c r="DY365" s="85"/>
      <c r="DZ365" s="85"/>
      <c r="EA365" s="85"/>
      <c r="EB365" s="85"/>
      <c r="EC365" s="85"/>
      <c r="ED365" s="85"/>
      <c r="EE365" s="85"/>
      <c r="EF365" s="85"/>
      <c r="EG365" s="85"/>
      <c r="EH365" s="85"/>
      <c r="EI365" s="85"/>
      <c r="EJ365" s="85"/>
      <c r="EK365" s="85"/>
      <c r="EL365" s="85"/>
      <c r="EM365" s="85"/>
      <c r="EN365" s="85"/>
      <c r="EO365" s="85"/>
      <c r="EP365" s="85"/>
      <c r="EQ365" s="85"/>
      <c r="ER365" s="85"/>
      <c r="ES365" s="85"/>
      <c r="ET365" s="85"/>
      <c r="EU365" s="85"/>
      <c r="EV365" s="85"/>
      <c r="EW365" s="85"/>
      <c r="EX365" s="85"/>
      <c r="EY365" s="85"/>
      <c r="EZ365" s="85"/>
      <c r="FA365" s="85"/>
      <c r="FB365" s="85"/>
      <c r="FC365" s="85"/>
    </row>
    <row r="366" spans="25:159" x14ac:dyDescent="0.2">
      <c r="Y366" s="85"/>
    </row>
    <row r="367" spans="25:159" x14ac:dyDescent="0.2">
      <c r="Y367" s="85"/>
    </row>
    <row r="368" spans="25:159" x14ac:dyDescent="0.2">
      <c r="Y368" s="85"/>
    </row>
    <row r="369" spans="25:25" x14ac:dyDescent="0.2">
      <c r="Y369" s="85"/>
    </row>
    <row r="370" spans="25:25" x14ac:dyDescent="0.2">
      <c r="Y370" s="85"/>
    </row>
    <row r="371" spans="25:25" x14ac:dyDescent="0.2">
      <c r="Y371" s="85"/>
    </row>
    <row r="372" spans="25:25" x14ac:dyDescent="0.2">
      <c r="Y372" s="85"/>
    </row>
    <row r="373" spans="25:25" x14ac:dyDescent="0.2">
      <c r="Y373" s="85"/>
    </row>
  </sheetData>
  <mergeCells count="19">
    <mergeCell ref="A1:X2"/>
    <mergeCell ref="A3:X3"/>
    <mergeCell ref="K7:L7"/>
    <mergeCell ref="N7:O7"/>
    <mergeCell ref="Q7:R7"/>
    <mergeCell ref="T7:U7"/>
    <mergeCell ref="W7:X7"/>
    <mergeCell ref="C47:X47"/>
    <mergeCell ref="H8:I8"/>
    <mergeCell ref="K8:L8"/>
    <mergeCell ref="N8:O8"/>
    <mergeCell ref="Q8:R8"/>
    <mergeCell ref="T8:U8"/>
    <mergeCell ref="W8:X8"/>
    <mergeCell ref="K9:L9"/>
    <mergeCell ref="N9:O9"/>
    <mergeCell ref="Q9:R9"/>
    <mergeCell ref="T9:U9"/>
    <mergeCell ref="W9:X9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94"/>
  <sheetViews>
    <sheetView zoomScale="75" zoomScaleNormal="75" workbookViewId="0">
      <pane ySplit="5" topLeftCell="A159" activePane="bottomLeft" state="frozen"/>
      <selection pane="bottomLeft" activeCell="D192" sqref="D192"/>
    </sheetView>
  </sheetViews>
  <sheetFormatPr defaultColWidth="30.7109375" defaultRowHeight="15" x14ac:dyDescent="0.25"/>
  <cols>
    <col min="1" max="1" width="41.85546875" style="1" customWidth="1"/>
    <col min="2" max="2" width="32" style="2" bestFit="1" customWidth="1"/>
    <col min="3" max="3" width="19.140625" customWidth="1"/>
    <col min="4" max="4" width="15.7109375" bestFit="1" customWidth="1"/>
    <col min="5" max="5" width="17.42578125" customWidth="1"/>
    <col min="6" max="6" width="12.7109375" bestFit="1" customWidth="1"/>
  </cols>
  <sheetData>
    <row r="1" spans="1:5" x14ac:dyDescent="0.25">
      <c r="A1" s="135" t="s">
        <v>334</v>
      </c>
      <c r="B1" s="135"/>
      <c r="C1" s="135"/>
      <c r="D1" s="135"/>
      <c r="E1" s="135"/>
    </row>
    <row r="2" spans="1:5" x14ac:dyDescent="0.25">
      <c r="A2" s="133" t="s">
        <v>66</v>
      </c>
      <c r="B2" s="133"/>
      <c r="C2" s="133"/>
      <c r="D2" s="133"/>
      <c r="E2" s="133"/>
    </row>
    <row r="3" spans="1:5" x14ac:dyDescent="0.25">
      <c r="A3" s="133" t="s">
        <v>274</v>
      </c>
      <c r="B3" s="133"/>
      <c r="C3" s="133"/>
      <c r="D3" s="133"/>
      <c r="E3" s="133"/>
    </row>
    <row r="4" spans="1:5" x14ac:dyDescent="0.25">
      <c r="A4" s="114"/>
      <c r="B4" s="114"/>
      <c r="C4" s="114"/>
      <c r="D4" s="114"/>
      <c r="E4" s="114"/>
    </row>
    <row r="5" spans="1:5" x14ac:dyDescent="0.25">
      <c r="A5" s="15"/>
      <c r="B5" s="4" t="s">
        <v>1</v>
      </c>
      <c r="C5" s="5" t="s">
        <v>266</v>
      </c>
      <c r="D5" s="5" t="s">
        <v>168</v>
      </c>
      <c r="E5" s="5" t="s">
        <v>170</v>
      </c>
    </row>
    <row r="6" spans="1:5" x14ac:dyDescent="0.25">
      <c r="A6" s="3" t="s">
        <v>0</v>
      </c>
    </row>
    <row r="7" spans="1:5" s="8" customFormat="1" x14ac:dyDescent="0.25">
      <c r="A7" s="6" t="s">
        <v>2</v>
      </c>
      <c r="B7" s="16"/>
      <c r="C7" s="31">
        <f>SUM(C8:C11)</f>
        <v>23894000</v>
      </c>
      <c r="D7" s="31">
        <f>SUM(D8:D11)</f>
        <v>14343500</v>
      </c>
      <c r="E7" s="31">
        <f>+D7+C7</f>
        <v>38237500</v>
      </c>
    </row>
    <row r="8" spans="1:5" x14ac:dyDescent="0.25">
      <c r="A8" s="1" t="s">
        <v>3</v>
      </c>
      <c r="B8" s="18" t="s">
        <v>19</v>
      </c>
      <c r="C8" s="19">
        <v>18942700</v>
      </c>
      <c r="D8" s="19">
        <v>0</v>
      </c>
      <c r="E8" s="19">
        <f t="shared" ref="E8:E57" si="0">+D8+C8</f>
        <v>18942700</v>
      </c>
    </row>
    <row r="9" spans="1:5" x14ac:dyDescent="0.25">
      <c r="A9" s="1" t="s">
        <v>3</v>
      </c>
      <c r="B9" s="18" t="s">
        <v>4</v>
      </c>
      <c r="C9" s="19">
        <v>4797800</v>
      </c>
      <c r="D9" s="19">
        <v>12590000</v>
      </c>
      <c r="E9" s="19">
        <f t="shared" si="0"/>
        <v>17387800</v>
      </c>
    </row>
    <row r="10" spans="1:5" x14ac:dyDescent="0.25">
      <c r="A10" s="1" t="s">
        <v>79</v>
      </c>
      <c r="B10" s="18" t="s">
        <v>80</v>
      </c>
      <c r="C10" s="19">
        <v>0</v>
      </c>
      <c r="D10" s="19">
        <v>1600000</v>
      </c>
      <c r="E10" s="19">
        <f t="shared" si="0"/>
        <v>1600000</v>
      </c>
    </row>
    <row r="11" spans="1:5" x14ac:dyDescent="0.25">
      <c r="A11" s="1" t="s">
        <v>60</v>
      </c>
      <c r="B11" s="18" t="s">
        <v>270</v>
      </c>
      <c r="C11" s="19">
        <v>153500</v>
      </c>
      <c r="D11" s="19">
        <v>153500</v>
      </c>
      <c r="E11" s="19">
        <f t="shared" si="0"/>
        <v>307000</v>
      </c>
    </row>
    <row r="12" spans="1:5" x14ac:dyDescent="0.25">
      <c r="A12" s="6" t="s">
        <v>5</v>
      </c>
      <c r="B12" s="16"/>
      <c r="C12" s="20">
        <f>SUM(C13:C14)</f>
        <v>16753700</v>
      </c>
      <c r="D12" s="20">
        <f>SUM(D13:D15)</f>
        <v>26230000</v>
      </c>
      <c r="E12" s="20">
        <f t="shared" si="0"/>
        <v>42983700</v>
      </c>
    </row>
    <row r="13" spans="1:5" x14ac:dyDescent="0.25">
      <c r="A13" s="1" t="s">
        <v>3</v>
      </c>
      <c r="B13" s="18" t="s">
        <v>19</v>
      </c>
      <c r="C13" s="19">
        <v>11078300</v>
      </c>
      <c r="D13" s="19">
        <v>0</v>
      </c>
      <c r="E13" s="19">
        <f t="shared" si="0"/>
        <v>11078300</v>
      </c>
    </row>
    <row r="14" spans="1:5" x14ac:dyDescent="0.25">
      <c r="A14" s="1" t="s">
        <v>3</v>
      </c>
      <c r="B14" s="18" t="s">
        <v>4</v>
      </c>
      <c r="C14" s="19">
        <v>5675400</v>
      </c>
      <c r="D14" s="19">
        <v>26222000</v>
      </c>
      <c r="E14" s="19">
        <f t="shared" si="0"/>
        <v>31897400</v>
      </c>
    </row>
    <row r="15" spans="1:5" x14ac:dyDescent="0.25">
      <c r="A15" s="1" t="s">
        <v>84</v>
      </c>
      <c r="B15" s="33" t="s">
        <v>271</v>
      </c>
      <c r="C15" s="19">
        <v>0</v>
      </c>
      <c r="D15" s="19">
        <v>8000</v>
      </c>
      <c r="E15" s="19">
        <f t="shared" si="0"/>
        <v>8000</v>
      </c>
    </row>
    <row r="16" spans="1:5" x14ac:dyDescent="0.25">
      <c r="A16" s="6" t="s">
        <v>6</v>
      </c>
      <c r="B16" s="21" t="s">
        <v>53</v>
      </c>
      <c r="C16" s="20">
        <f>C17+C18</f>
        <v>11305100</v>
      </c>
      <c r="D16" s="20">
        <f>D17+D18</f>
        <v>12757000</v>
      </c>
      <c r="E16" s="20">
        <f t="shared" si="0"/>
        <v>24062100</v>
      </c>
    </row>
    <row r="17" spans="1:5" x14ac:dyDescent="0.25">
      <c r="A17" s="1" t="s">
        <v>7</v>
      </c>
      <c r="B17" s="18" t="s">
        <v>19</v>
      </c>
      <c r="C17" s="19">
        <v>8127400</v>
      </c>
      <c r="D17" s="19">
        <v>0</v>
      </c>
      <c r="E17" s="19">
        <f t="shared" si="0"/>
        <v>8127400</v>
      </c>
    </row>
    <row r="18" spans="1:5" x14ac:dyDescent="0.25">
      <c r="A18" s="1" t="s">
        <v>7</v>
      </c>
      <c r="B18" s="18" t="s">
        <v>4</v>
      </c>
      <c r="C18" s="19">
        <v>3177700</v>
      </c>
      <c r="D18" s="19">
        <v>12757000</v>
      </c>
      <c r="E18" s="19">
        <f t="shared" si="0"/>
        <v>15934700</v>
      </c>
    </row>
    <row r="19" spans="1:5" x14ac:dyDescent="0.25">
      <c r="A19" s="6" t="s">
        <v>8</v>
      </c>
      <c r="B19" s="21"/>
      <c r="C19" s="20">
        <f>C20+C21</f>
        <v>33935700</v>
      </c>
      <c r="D19" s="20">
        <f>D20+D21</f>
        <v>38291000</v>
      </c>
      <c r="E19" s="20">
        <f t="shared" si="0"/>
        <v>72226700</v>
      </c>
    </row>
    <row r="20" spans="1:5" x14ac:dyDescent="0.25">
      <c r="A20" s="1" t="s">
        <v>3</v>
      </c>
      <c r="B20" s="18" t="s">
        <v>19</v>
      </c>
      <c r="C20" s="19">
        <v>24397400</v>
      </c>
      <c r="D20" s="19">
        <v>0</v>
      </c>
      <c r="E20" s="19">
        <f t="shared" si="0"/>
        <v>24397400</v>
      </c>
    </row>
    <row r="21" spans="1:5" x14ac:dyDescent="0.25">
      <c r="A21" s="7" t="s">
        <v>3</v>
      </c>
      <c r="B21" s="18" t="s">
        <v>4</v>
      </c>
      <c r="C21" s="19">
        <v>9538300</v>
      </c>
      <c r="D21" s="19">
        <v>38291000</v>
      </c>
      <c r="E21" s="19">
        <f t="shared" si="0"/>
        <v>47829300</v>
      </c>
    </row>
    <row r="22" spans="1:5" x14ac:dyDescent="0.25">
      <c r="A22" s="6" t="s">
        <v>9</v>
      </c>
      <c r="B22" s="21"/>
      <c r="C22" s="20">
        <f>C23+C24</f>
        <v>17336800</v>
      </c>
      <c r="D22" s="20">
        <f>D23+D24</f>
        <v>19562000</v>
      </c>
      <c r="E22" s="20">
        <f t="shared" si="0"/>
        <v>36898800</v>
      </c>
    </row>
    <row r="23" spans="1:5" x14ac:dyDescent="0.25">
      <c r="A23" s="1" t="s">
        <v>3</v>
      </c>
      <c r="B23" s="18" t="s">
        <v>19</v>
      </c>
      <c r="C23" s="19">
        <v>12463900</v>
      </c>
      <c r="D23" s="19">
        <v>0</v>
      </c>
      <c r="E23" s="19">
        <f t="shared" si="0"/>
        <v>12463900</v>
      </c>
    </row>
    <row r="24" spans="1:5" x14ac:dyDescent="0.25">
      <c r="A24" s="1" t="s">
        <v>3</v>
      </c>
      <c r="B24" s="18" t="s">
        <v>4</v>
      </c>
      <c r="C24" s="19">
        <v>4872900</v>
      </c>
      <c r="D24" s="19">
        <v>19562000</v>
      </c>
      <c r="E24" s="19">
        <f t="shared" si="0"/>
        <v>24434900</v>
      </c>
    </row>
    <row r="25" spans="1:5" x14ac:dyDescent="0.25">
      <c r="A25" s="6" t="s">
        <v>10</v>
      </c>
      <c r="B25" s="21"/>
      <c r="C25" s="20">
        <f>C26+C27</f>
        <v>42799700</v>
      </c>
      <c r="D25" s="20">
        <f>D26+D27+D28</f>
        <v>48329000</v>
      </c>
      <c r="E25" s="20">
        <f t="shared" si="0"/>
        <v>91128700</v>
      </c>
    </row>
    <row r="26" spans="1:5" x14ac:dyDescent="0.25">
      <c r="A26" s="1" t="s">
        <v>3</v>
      </c>
      <c r="B26" s="18" t="s">
        <v>19</v>
      </c>
      <c r="C26" s="19">
        <v>30769900</v>
      </c>
      <c r="D26" s="19">
        <v>0</v>
      </c>
      <c r="E26" s="19">
        <f t="shared" si="0"/>
        <v>30769900</v>
      </c>
    </row>
    <row r="27" spans="1:5" x14ac:dyDescent="0.25">
      <c r="A27" s="1" t="s">
        <v>3</v>
      </c>
      <c r="B27" s="18" t="s">
        <v>4</v>
      </c>
      <c r="C27" s="19">
        <v>12029800</v>
      </c>
      <c r="D27" s="19">
        <v>48293000</v>
      </c>
      <c r="E27" s="19">
        <f t="shared" si="0"/>
        <v>60322800</v>
      </c>
    </row>
    <row r="28" spans="1:5" x14ac:dyDescent="0.25">
      <c r="A28" s="1" t="s">
        <v>84</v>
      </c>
      <c r="B28" s="33" t="s">
        <v>271</v>
      </c>
      <c r="C28" s="19">
        <v>0</v>
      </c>
      <c r="D28" s="19">
        <v>36000</v>
      </c>
      <c r="E28" s="19">
        <f t="shared" si="0"/>
        <v>36000</v>
      </c>
    </row>
    <row r="29" spans="1:5" x14ac:dyDescent="0.25">
      <c r="A29" s="6" t="s">
        <v>11</v>
      </c>
      <c r="B29" s="21"/>
      <c r="C29" s="20">
        <f>C30+C31+C32+C33+C34</f>
        <v>94406900</v>
      </c>
      <c r="D29" s="20">
        <f>D30+D31+D32+D33+D34+D35</f>
        <v>106963500</v>
      </c>
      <c r="E29" s="20">
        <f t="shared" si="0"/>
        <v>201370400</v>
      </c>
    </row>
    <row r="30" spans="1:5" x14ac:dyDescent="0.25">
      <c r="A30" s="1" t="s">
        <v>3</v>
      </c>
      <c r="B30" s="18" t="s">
        <v>19</v>
      </c>
      <c r="C30" s="19">
        <v>67204100</v>
      </c>
      <c r="D30" s="19">
        <v>0</v>
      </c>
      <c r="E30" s="19">
        <f t="shared" si="0"/>
        <v>67204100</v>
      </c>
    </row>
    <row r="31" spans="1:5" x14ac:dyDescent="0.25">
      <c r="A31" s="1" t="s">
        <v>3</v>
      </c>
      <c r="B31" s="18" t="s">
        <v>4</v>
      </c>
      <c r="C31" s="19">
        <v>26353900</v>
      </c>
      <c r="D31" s="19">
        <v>106156000</v>
      </c>
      <c r="E31" s="19">
        <f t="shared" si="0"/>
        <v>132509900</v>
      </c>
    </row>
    <row r="32" spans="1:5" x14ac:dyDescent="0.25">
      <c r="A32" s="1" t="s">
        <v>75</v>
      </c>
      <c r="B32" s="18" t="s">
        <v>19</v>
      </c>
      <c r="C32" s="19">
        <v>68400</v>
      </c>
      <c r="D32" s="19">
        <v>0</v>
      </c>
      <c r="E32" s="19">
        <f t="shared" si="0"/>
        <v>68400</v>
      </c>
    </row>
    <row r="33" spans="1:5" x14ac:dyDescent="0.25">
      <c r="A33" s="1" t="s">
        <v>60</v>
      </c>
      <c r="B33" s="18" t="s">
        <v>270</v>
      </c>
      <c r="C33" s="19">
        <v>625000</v>
      </c>
      <c r="D33" s="19">
        <v>625000</v>
      </c>
      <c r="E33" s="19">
        <f t="shared" si="0"/>
        <v>1250000</v>
      </c>
    </row>
    <row r="34" spans="1:5" x14ac:dyDescent="0.25">
      <c r="A34" s="1" t="s">
        <v>61</v>
      </c>
      <c r="B34" s="18" t="s">
        <v>13</v>
      </c>
      <c r="C34" s="19">
        <v>155500</v>
      </c>
      <c r="D34" s="19">
        <v>155500</v>
      </c>
      <c r="E34" s="19">
        <f t="shared" si="0"/>
        <v>311000</v>
      </c>
    </row>
    <row r="35" spans="1:5" x14ac:dyDescent="0.25">
      <c r="A35" s="1" t="s">
        <v>84</v>
      </c>
      <c r="B35" s="33" t="s">
        <v>271</v>
      </c>
      <c r="C35" s="19">
        <v>0</v>
      </c>
      <c r="D35" s="19">
        <v>27000</v>
      </c>
      <c r="E35" s="19">
        <f t="shared" si="0"/>
        <v>27000</v>
      </c>
    </row>
    <row r="36" spans="1:5" x14ac:dyDescent="0.25">
      <c r="A36" s="6" t="s">
        <v>12</v>
      </c>
      <c r="B36" s="21"/>
      <c r="C36" s="20">
        <f>SUM(C37:C45)</f>
        <v>300000900</v>
      </c>
      <c r="D36" s="20">
        <f>SUM(D37:D49)</f>
        <v>355815200</v>
      </c>
      <c r="E36" s="20">
        <f t="shared" si="0"/>
        <v>655816100</v>
      </c>
    </row>
    <row r="37" spans="1:5" x14ac:dyDescent="0.25">
      <c r="A37" s="1" t="s">
        <v>3</v>
      </c>
      <c r="B37" s="18" t="s">
        <v>19</v>
      </c>
      <c r="C37" s="19">
        <v>210368400</v>
      </c>
      <c r="D37" s="19">
        <v>0</v>
      </c>
      <c r="E37" s="19">
        <f t="shared" si="0"/>
        <v>210368400</v>
      </c>
    </row>
    <row r="38" spans="1:5" x14ac:dyDescent="0.25">
      <c r="A38" s="1" t="s">
        <v>3</v>
      </c>
      <c r="B38" s="18" t="s">
        <v>4</v>
      </c>
      <c r="C38" s="19">
        <v>86862400</v>
      </c>
      <c r="D38" s="19">
        <v>349204700</v>
      </c>
      <c r="E38" s="19">
        <f t="shared" si="0"/>
        <v>436067100</v>
      </c>
    </row>
    <row r="39" spans="1:5" x14ac:dyDescent="0.25">
      <c r="A39" s="1" t="s">
        <v>182</v>
      </c>
      <c r="B39" s="18" t="s">
        <v>4</v>
      </c>
      <c r="C39" s="19">
        <v>0</v>
      </c>
      <c r="D39" s="19">
        <v>1394300</v>
      </c>
      <c r="E39" s="19">
        <f t="shared" si="0"/>
        <v>1394300</v>
      </c>
    </row>
    <row r="40" spans="1:5" x14ac:dyDescent="0.25">
      <c r="A40" s="1" t="s">
        <v>57</v>
      </c>
      <c r="B40" s="18" t="s">
        <v>19</v>
      </c>
      <c r="C40" s="19">
        <v>301300</v>
      </c>
      <c r="D40" s="19">
        <v>0</v>
      </c>
      <c r="E40" s="19">
        <f>+D40+C40</f>
        <v>301300</v>
      </c>
    </row>
    <row r="41" spans="1:5" x14ac:dyDescent="0.25">
      <c r="A41" s="1" t="s">
        <v>58</v>
      </c>
      <c r="B41" s="18" t="s">
        <v>19</v>
      </c>
      <c r="C41" s="19">
        <v>1146800</v>
      </c>
      <c r="D41" s="19">
        <v>0</v>
      </c>
      <c r="E41" s="19">
        <f t="shared" si="0"/>
        <v>1146800</v>
      </c>
    </row>
    <row r="42" spans="1:5" x14ac:dyDescent="0.25">
      <c r="A42" s="1" t="s">
        <v>59</v>
      </c>
      <c r="B42" s="18" t="s">
        <v>19</v>
      </c>
      <c r="C42" s="19">
        <v>321100</v>
      </c>
      <c r="D42" s="19">
        <v>0</v>
      </c>
      <c r="E42" s="19">
        <f t="shared" si="0"/>
        <v>321100</v>
      </c>
    </row>
    <row r="43" spans="1:5" x14ac:dyDescent="0.25">
      <c r="A43" s="1" t="s">
        <v>77</v>
      </c>
      <c r="B43" s="18" t="s">
        <v>4</v>
      </c>
      <c r="C43" s="19">
        <v>750900</v>
      </c>
      <c r="D43" s="19">
        <v>0</v>
      </c>
      <c r="E43" s="19">
        <f t="shared" si="0"/>
        <v>750900</v>
      </c>
    </row>
    <row r="44" spans="1:5" x14ac:dyDescent="0.25">
      <c r="A44" s="1" t="s">
        <v>96</v>
      </c>
      <c r="B44" s="18" t="s">
        <v>13</v>
      </c>
      <c r="C44" s="19">
        <v>0</v>
      </c>
      <c r="D44" s="19">
        <v>3816200</v>
      </c>
      <c r="E44" s="19">
        <f t="shared" si="0"/>
        <v>3816200</v>
      </c>
    </row>
    <row r="45" spans="1:5" x14ac:dyDescent="0.25">
      <c r="A45" s="1" t="s">
        <v>62</v>
      </c>
      <c r="B45" s="18" t="s">
        <v>270</v>
      </c>
      <c r="C45" s="19">
        <v>250000</v>
      </c>
      <c r="D45" s="19">
        <v>250000</v>
      </c>
      <c r="E45" s="19">
        <f t="shared" si="0"/>
        <v>500000</v>
      </c>
    </row>
    <row r="46" spans="1:5" x14ac:dyDescent="0.25">
      <c r="A46" s="1" t="s">
        <v>84</v>
      </c>
      <c r="B46" s="32" t="s">
        <v>85</v>
      </c>
      <c r="C46" s="19">
        <v>0</v>
      </c>
      <c r="D46" s="19">
        <v>250000</v>
      </c>
      <c r="E46" s="19">
        <f t="shared" si="0"/>
        <v>250000</v>
      </c>
    </row>
    <row r="47" spans="1:5" x14ac:dyDescent="0.25">
      <c r="A47" s="1" t="s">
        <v>97</v>
      </c>
      <c r="B47" s="18" t="s">
        <v>98</v>
      </c>
      <c r="C47" s="19">
        <v>0</v>
      </c>
      <c r="D47" s="19">
        <v>200000</v>
      </c>
      <c r="E47" s="19">
        <f t="shared" si="0"/>
        <v>200000</v>
      </c>
    </row>
    <row r="48" spans="1:5" x14ac:dyDescent="0.25">
      <c r="A48" s="1" t="s">
        <v>99</v>
      </c>
      <c r="B48" s="18" t="s">
        <v>100</v>
      </c>
      <c r="C48" s="19">
        <v>0</v>
      </c>
      <c r="D48" s="19">
        <v>200000</v>
      </c>
      <c r="E48" s="19">
        <f t="shared" si="0"/>
        <v>200000</v>
      </c>
    </row>
    <row r="49" spans="1:6" x14ac:dyDescent="0.25">
      <c r="A49" s="1" t="s">
        <v>101</v>
      </c>
      <c r="B49" s="18" t="s">
        <v>102</v>
      </c>
      <c r="C49" s="19">
        <v>0</v>
      </c>
      <c r="D49" s="19">
        <v>500000</v>
      </c>
      <c r="E49" s="19">
        <f t="shared" si="0"/>
        <v>500000</v>
      </c>
    </row>
    <row r="50" spans="1:6" s="9" customFormat="1" x14ac:dyDescent="0.25">
      <c r="A50" s="6" t="s">
        <v>14</v>
      </c>
      <c r="B50" s="16"/>
      <c r="C50" s="20">
        <f>C51+C52</f>
        <v>20056200</v>
      </c>
      <c r="D50" s="20">
        <f>D51+D52+D53</f>
        <v>31409000</v>
      </c>
      <c r="E50" s="20">
        <f t="shared" si="0"/>
        <v>51465200</v>
      </c>
    </row>
    <row r="51" spans="1:6" x14ac:dyDescent="0.25">
      <c r="A51" s="1" t="s">
        <v>3</v>
      </c>
      <c r="B51" s="18" t="s">
        <v>19</v>
      </c>
      <c r="C51" s="19">
        <v>13262300</v>
      </c>
      <c r="D51" s="19"/>
      <c r="E51" s="19">
        <f t="shared" si="0"/>
        <v>13262300</v>
      </c>
    </row>
    <row r="52" spans="1:6" x14ac:dyDescent="0.25">
      <c r="A52" s="1" t="s">
        <v>3</v>
      </c>
      <c r="B52" s="18" t="s">
        <v>4</v>
      </c>
      <c r="C52" s="19">
        <v>6793900</v>
      </c>
      <c r="D52" s="19">
        <v>31389000</v>
      </c>
      <c r="E52" s="19">
        <f t="shared" si="0"/>
        <v>38182900</v>
      </c>
    </row>
    <row r="53" spans="1:6" x14ac:dyDescent="0.25">
      <c r="A53" s="1" t="s">
        <v>84</v>
      </c>
      <c r="B53" s="33" t="s">
        <v>271</v>
      </c>
      <c r="C53" s="19">
        <v>0</v>
      </c>
      <c r="D53" s="19">
        <v>20000</v>
      </c>
      <c r="E53" s="19">
        <f t="shared" si="0"/>
        <v>20000</v>
      </c>
    </row>
    <row r="54" spans="1:6" x14ac:dyDescent="0.25">
      <c r="A54" s="10" t="s">
        <v>15</v>
      </c>
      <c r="B54" s="23" t="s">
        <v>16</v>
      </c>
      <c r="C54" s="25">
        <f>C7+C12+C16+C19+C22+C25+C29+C36+C50</f>
        <v>560489000</v>
      </c>
      <c r="D54" s="25">
        <f>D7+D12+D16+D19+D22+D25+D29+D36+D50</f>
        <v>653700200</v>
      </c>
      <c r="E54" s="25">
        <f t="shared" si="0"/>
        <v>1214189200</v>
      </c>
    </row>
    <row r="55" spans="1:6" x14ac:dyDescent="0.25">
      <c r="A55" s="10"/>
      <c r="B55" s="23" t="s">
        <v>19</v>
      </c>
      <c r="C55" s="25">
        <f>C8+C13+C17+C20+C23+C26+C30+C37+C40+C41+C42+C51+C32</f>
        <v>398452000</v>
      </c>
      <c r="D55" s="25">
        <f>D8+D13+D17+D20+D23+D26+D30+D37+D40+D41+D42+D51+D32</f>
        <v>0</v>
      </c>
      <c r="E55" s="25">
        <f t="shared" si="0"/>
        <v>398452000</v>
      </c>
    </row>
    <row r="56" spans="1:6" x14ac:dyDescent="0.25">
      <c r="A56" s="10"/>
      <c r="B56" s="23" t="s">
        <v>4</v>
      </c>
      <c r="C56" s="25">
        <f>C9+C14+C18+C21+C24+C27+C38+C52+C43+C31</f>
        <v>160853000</v>
      </c>
      <c r="D56" s="25">
        <f>D9+D14+D18+D21+D24+D27+D38+D52+D43+D31+D39</f>
        <v>645859000</v>
      </c>
      <c r="E56" s="25">
        <f t="shared" si="0"/>
        <v>806712000</v>
      </c>
    </row>
    <row r="57" spans="1:6" x14ac:dyDescent="0.25">
      <c r="A57" s="10"/>
      <c r="B57" s="23" t="s">
        <v>17</v>
      </c>
      <c r="C57" s="25">
        <f t="shared" ref="C57:D57" si="1">C11+C33+C34+C45+C35+C46+C47+C48+C49+C53+C28+C15+C10+C44</f>
        <v>1184000</v>
      </c>
      <c r="D57" s="25">
        <f t="shared" si="1"/>
        <v>7841200</v>
      </c>
      <c r="E57" s="25">
        <f t="shared" si="0"/>
        <v>9025200</v>
      </c>
    </row>
    <row r="58" spans="1:6" x14ac:dyDescent="0.25">
      <c r="B58" s="18"/>
      <c r="C58" s="19"/>
      <c r="D58" s="19"/>
      <c r="E58" s="19"/>
    </row>
    <row r="59" spans="1:6" x14ac:dyDescent="0.25">
      <c r="A59" s="3" t="s">
        <v>18</v>
      </c>
      <c r="B59" s="18"/>
      <c r="C59" s="19"/>
      <c r="D59" s="19"/>
      <c r="E59" s="19"/>
    </row>
    <row r="60" spans="1:6" x14ac:dyDescent="0.25">
      <c r="A60" s="7" t="s">
        <v>67</v>
      </c>
      <c r="B60" s="18" t="s">
        <v>19</v>
      </c>
      <c r="C60" s="19">
        <v>469600</v>
      </c>
      <c r="D60" s="19">
        <v>0</v>
      </c>
      <c r="E60" s="19">
        <f>+D60+C60</f>
        <v>469600</v>
      </c>
      <c r="F60" s="40"/>
    </row>
    <row r="61" spans="1:6" x14ac:dyDescent="0.25">
      <c r="A61" s="7" t="s">
        <v>67</v>
      </c>
      <c r="B61" s="18" t="s">
        <v>4</v>
      </c>
      <c r="C61" s="19">
        <v>0</v>
      </c>
      <c r="D61" s="19">
        <v>1035500</v>
      </c>
      <c r="E61" s="19">
        <f>+D61+C61</f>
        <v>1035500</v>
      </c>
    </row>
    <row r="62" spans="1:6" x14ac:dyDescent="0.25">
      <c r="A62" s="7" t="s">
        <v>169</v>
      </c>
      <c r="B62" s="18" t="s">
        <v>19</v>
      </c>
      <c r="C62" s="19">
        <v>0</v>
      </c>
      <c r="D62" s="19">
        <v>20000000</v>
      </c>
      <c r="E62" s="19">
        <f t="shared" ref="E62:E128" si="2">+D62+C62</f>
        <v>20000000</v>
      </c>
      <c r="F62" s="40"/>
    </row>
    <row r="63" spans="1:6" x14ac:dyDescent="0.25">
      <c r="A63" s="7" t="s">
        <v>28</v>
      </c>
      <c r="B63" s="18" t="s">
        <v>19</v>
      </c>
      <c r="C63" s="19">
        <v>424200</v>
      </c>
      <c r="D63" s="19">
        <v>0</v>
      </c>
      <c r="E63" s="19">
        <f t="shared" si="2"/>
        <v>424200</v>
      </c>
      <c r="F63" s="40"/>
    </row>
    <row r="64" spans="1:6" x14ac:dyDescent="0.25">
      <c r="A64" s="7" t="s">
        <v>68</v>
      </c>
      <c r="B64" s="18" t="s">
        <v>19</v>
      </c>
      <c r="C64" s="19">
        <v>203700</v>
      </c>
      <c r="D64" s="19">
        <v>0</v>
      </c>
      <c r="E64" s="19">
        <f t="shared" si="2"/>
        <v>203700</v>
      </c>
    </row>
    <row r="65" spans="1:5" x14ac:dyDescent="0.25">
      <c r="A65" s="7" t="s">
        <v>275</v>
      </c>
      <c r="B65" s="18" t="s">
        <v>4</v>
      </c>
      <c r="C65" s="19">
        <v>0</v>
      </c>
      <c r="D65" s="19">
        <v>97000</v>
      </c>
      <c r="E65" s="19">
        <f t="shared" si="2"/>
        <v>97000</v>
      </c>
    </row>
    <row r="66" spans="1:5" x14ac:dyDescent="0.25">
      <c r="A66" s="7" t="s">
        <v>69</v>
      </c>
      <c r="B66" s="18" t="s">
        <v>19</v>
      </c>
      <c r="C66" s="19">
        <v>82000</v>
      </c>
      <c r="D66" s="19">
        <v>0</v>
      </c>
      <c r="E66" s="19">
        <f t="shared" si="2"/>
        <v>82000</v>
      </c>
    </row>
    <row r="67" spans="1:5" x14ac:dyDescent="0.25">
      <c r="A67" s="7" t="s">
        <v>70</v>
      </c>
      <c r="B67" s="18" t="s">
        <v>19</v>
      </c>
      <c r="C67" s="19">
        <v>106500</v>
      </c>
      <c r="D67" s="19">
        <v>0</v>
      </c>
      <c r="E67" s="19">
        <f t="shared" si="2"/>
        <v>106500</v>
      </c>
    </row>
    <row r="68" spans="1:5" x14ac:dyDescent="0.25">
      <c r="A68" s="7" t="s">
        <v>71</v>
      </c>
      <c r="B68" s="18" t="s">
        <v>19</v>
      </c>
      <c r="C68" s="19">
        <v>1089400</v>
      </c>
      <c r="D68" s="19">
        <v>0</v>
      </c>
      <c r="E68" s="19">
        <f t="shared" si="2"/>
        <v>1089400</v>
      </c>
    </row>
    <row r="69" spans="1:5" x14ac:dyDescent="0.25">
      <c r="A69" s="7" t="s">
        <v>20</v>
      </c>
      <c r="B69" s="18" t="s">
        <v>19</v>
      </c>
      <c r="C69" s="19">
        <v>586500</v>
      </c>
      <c r="D69" s="19">
        <v>0</v>
      </c>
      <c r="E69" s="19">
        <f t="shared" si="2"/>
        <v>586500</v>
      </c>
    </row>
    <row r="70" spans="1:5" x14ac:dyDescent="0.25">
      <c r="A70" s="7" t="s">
        <v>276</v>
      </c>
      <c r="B70" s="18" t="s">
        <v>4</v>
      </c>
      <c r="C70" s="19">
        <v>586500</v>
      </c>
      <c r="D70" s="19">
        <v>532500</v>
      </c>
      <c r="E70" s="19">
        <f>+D70+C70</f>
        <v>1119000</v>
      </c>
    </row>
    <row r="71" spans="1:5" x14ac:dyDescent="0.25">
      <c r="A71" s="7" t="s">
        <v>72</v>
      </c>
      <c r="B71" s="18" t="s">
        <v>19</v>
      </c>
      <c r="C71" s="19">
        <v>415400</v>
      </c>
      <c r="D71" s="19">
        <v>0</v>
      </c>
      <c r="E71" s="19">
        <f t="shared" si="2"/>
        <v>415400</v>
      </c>
    </row>
    <row r="72" spans="1:5" x14ac:dyDescent="0.25">
      <c r="A72" s="7" t="s">
        <v>73</v>
      </c>
      <c r="B72" s="18" t="s">
        <v>19</v>
      </c>
      <c r="C72" s="19">
        <v>219300</v>
      </c>
      <c r="D72" s="19">
        <v>0</v>
      </c>
      <c r="E72" s="19">
        <f t="shared" si="2"/>
        <v>219300</v>
      </c>
    </row>
    <row r="73" spans="1:5" x14ac:dyDescent="0.25">
      <c r="A73" s="7" t="s">
        <v>74</v>
      </c>
      <c r="B73" s="18" t="s">
        <v>19</v>
      </c>
      <c r="C73" s="19">
        <v>97800</v>
      </c>
      <c r="D73" s="19">
        <v>0</v>
      </c>
      <c r="E73" s="19">
        <f t="shared" si="2"/>
        <v>97800</v>
      </c>
    </row>
    <row r="74" spans="1:5" x14ac:dyDescent="0.25">
      <c r="A74" s="7" t="s">
        <v>21</v>
      </c>
      <c r="B74" s="18" t="s">
        <v>4</v>
      </c>
      <c r="C74" s="19">
        <v>1456500</v>
      </c>
      <c r="D74" s="19">
        <v>0</v>
      </c>
      <c r="E74" s="19">
        <f t="shared" si="2"/>
        <v>1456500</v>
      </c>
    </row>
    <row r="75" spans="1:5" x14ac:dyDescent="0.25">
      <c r="A75" s="7" t="s">
        <v>64</v>
      </c>
      <c r="B75" s="18" t="s">
        <v>4</v>
      </c>
      <c r="C75" s="19">
        <v>1466300</v>
      </c>
      <c r="D75" s="19">
        <v>0</v>
      </c>
      <c r="E75" s="19">
        <f t="shared" si="2"/>
        <v>1466300</v>
      </c>
    </row>
    <row r="76" spans="1:5" x14ac:dyDescent="0.25">
      <c r="A76" s="7" t="s">
        <v>174</v>
      </c>
      <c r="B76" s="18" t="s">
        <v>175</v>
      </c>
      <c r="C76" s="19">
        <v>0</v>
      </c>
      <c r="D76" s="19">
        <v>5500000</v>
      </c>
      <c r="E76" s="19">
        <f t="shared" si="2"/>
        <v>5500000</v>
      </c>
    </row>
    <row r="77" spans="1:5" x14ac:dyDescent="0.25">
      <c r="A77" s="7" t="s">
        <v>171</v>
      </c>
      <c r="B77" s="28" t="s">
        <v>171</v>
      </c>
      <c r="C77" s="19">
        <v>0</v>
      </c>
      <c r="D77" s="19">
        <v>400000</v>
      </c>
      <c r="E77" s="19">
        <f t="shared" si="2"/>
        <v>400000</v>
      </c>
    </row>
    <row r="78" spans="1:5" x14ac:dyDescent="0.25">
      <c r="A78" s="7" t="s">
        <v>172</v>
      </c>
      <c r="B78" s="28" t="s">
        <v>172</v>
      </c>
      <c r="C78" s="19">
        <v>0</v>
      </c>
      <c r="D78" s="19">
        <v>80000</v>
      </c>
      <c r="E78" s="19">
        <f t="shared" si="2"/>
        <v>80000</v>
      </c>
    </row>
    <row r="79" spans="1:5" x14ac:dyDescent="0.25">
      <c r="A79" s="7" t="s">
        <v>173</v>
      </c>
      <c r="B79" s="28" t="s">
        <v>173</v>
      </c>
      <c r="C79" s="19">
        <v>0</v>
      </c>
      <c r="D79" s="19">
        <v>550000</v>
      </c>
      <c r="E79" s="19">
        <f t="shared" si="2"/>
        <v>550000</v>
      </c>
    </row>
    <row r="80" spans="1:5" x14ac:dyDescent="0.25">
      <c r="A80" s="7" t="s">
        <v>111</v>
      </c>
      <c r="B80" s="28" t="s">
        <v>111</v>
      </c>
      <c r="C80" s="19">
        <v>0</v>
      </c>
      <c r="D80" s="19">
        <v>30000</v>
      </c>
      <c r="E80" s="19">
        <f t="shared" si="2"/>
        <v>30000</v>
      </c>
    </row>
    <row r="81" spans="1:6" x14ac:dyDescent="0.25">
      <c r="A81" s="10" t="s">
        <v>22</v>
      </c>
      <c r="B81" s="23" t="s">
        <v>16</v>
      </c>
      <c r="C81" s="25">
        <f>SUM(C60:C80)</f>
        <v>7203700</v>
      </c>
      <c r="D81" s="25">
        <f>SUM(D60:D80)</f>
        <v>28225000</v>
      </c>
      <c r="E81" s="25">
        <f t="shared" si="2"/>
        <v>35428700</v>
      </c>
    </row>
    <row r="82" spans="1:6" x14ac:dyDescent="0.25">
      <c r="A82" s="10"/>
      <c r="B82" s="23" t="s">
        <v>19</v>
      </c>
      <c r="C82" s="25">
        <f>C60+C63+C64+C66+C67+C68+C69+C71+C72+C73+C62</f>
        <v>3694400</v>
      </c>
      <c r="D82" s="25">
        <f>D60+D63+D64+D66+D67+D68+D69+D71+D72+D73+D62</f>
        <v>20000000</v>
      </c>
      <c r="E82" s="25">
        <f t="shared" si="2"/>
        <v>23694400</v>
      </c>
    </row>
    <row r="83" spans="1:6" x14ac:dyDescent="0.25">
      <c r="A83" s="10"/>
      <c r="B83" s="23" t="s">
        <v>4</v>
      </c>
      <c r="C83" s="25">
        <f>C61+C65+C70+C74+C75</f>
        <v>3509300</v>
      </c>
      <c r="D83" s="25">
        <f>SUM(D70:D75)+D65+D61</f>
        <v>1665000</v>
      </c>
      <c r="E83" s="25">
        <f>+D83+C83</f>
        <v>5174300</v>
      </c>
    </row>
    <row r="84" spans="1:6" x14ac:dyDescent="0.25">
      <c r="A84" s="10"/>
      <c r="B84" s="23" t="s">
        <v>17</v>
      </c>
      <c r="C84" s="25">
        <f t="shared" ref="C84:D84" si="3">C76+C77+C78+C79+C80</f>
        <v>0</v>
      </c>
      <c r="D84" s="25">
        <f t="shared" si="3"/>
        <v>6560000</v>
      </c>
      <c r="E84" s="25">
        <f t="shared" si="2"/>
        <v>6560000</v>
      </c>
    </row>
    <row r="85" spans="1:6" x14ac:dyDescent="0.25">
      <c r="A85" s="3" t="s">
        <v>23</v>
      </c>
      <c r="B85" s="18"/>
      <c r="C85" s="19"/>
      <c r="D85" s="19"/>
      <c r="E85" s="19"/>
    </row>
    <row r="86" spans="1:6" x14ac:dyDescent="0.25">
      <c r="A86" s="7" t="s">
        <v>24</v>
      </c>
      <c r="B86" s="18" t="s">
        <v>19</v>
      </c>
      <c r="C86" s="19">
        <v>129900</v>
      </c>
      <c r="D86" s="19"/>
      <c r="E86" s="19">
        <f t="shared" si="2"/>
        <v>129900</v>
      </c>
    </row>
    <row r="87" spans="1:6" x14ac:dyDescent="0.25">
      <c r="A87" s="7" t="s">
        <v>24</v>
      </c>
      <c r="B87" s="18" t="s">
        <v>4</v>
      </c>
      <c r="C87" s="19">
        <v>0</v>
      </c>
      <c r="D87" s="19">
        <v>901000</v>
      </c>
      <c r="E87" s="19">
        <f t="shared" si="2"/>
        <v>901000</v>
      </c>
    </row>
    <row r="88" spans="1:6" x14ac:dyDescent="0.25">
      <c r="A88" s="7" t="s">
        <v>24</v>
      </c>
      <c r="B88" s="18" t="s">
        <v>183</v>
      </c>
      <c r="C88" s="19">
        <v>0</v>
      </c>
      <c r="D88" s="19">
        <v>250000</v>
      </c>
      <c r="E88" s="19">
        <f t="shared" si="2"/>
        <v>250000</v>
      </c>
    </row>
    <row r="89" spans="1:6" x14ac:dyDescent="0.25">
      <c r="A89" s="1" t="s">
        <v>76</v>
      </c>
      <c r="B89" s="18" t="s">
        <v>19</v>
      </c>
      <c r="C89" s="19">
        <v>123765500</v>
      </c>
      <c r="D89" s="19">
        <v>0</v>
      </c>
      <c r="E89" s="19">
        <f t="shared" si="2"/>
        <v>123765500</v>
      </c>
      <c r="F89" s="40"/>
    </row>
    <row r="90" spans="1:6" x14ac:dyDescent="0.25">
      <c r="A90" s="1" t="s">
        <v>76</v>
      </c>
      <c r="B90" s="18" t="s">
        <v>4</v>
      </c>
      <c r="C90" s="19">
        <v>36310500</v>
      </c>
      <c r="D90" s="19">
        <v>0</v>
      </c>
      <c r="E90" s="19">
        <f t="shared" si="2"/>
        <v>36310500</v>
      </c>
      <c r="F90" s="40"/>
    </row>
    <row r="91" spans="1:6" x14ac:dyDescent="0.25">
      <c r="A91" s="1" t="s">
        <v>76</v>
      </c>
      <c r="B91" s="33" t="s">
        <v>278</v>
      </c>
      <c r="C91" s="19">
        <v>0</v>
      </c>
      <c r="D91" s="19">
        <v>97100000</v>
      </c>
      <c r="E91" s="19">
        <f t="shared" si="2"/>
        <v>97100000</v>
      </c>
    </row>
    <row r="92" spans="1:6" x14ac:dyDescent="0.25">
      <c r="A92" s="1" t="s">
        <v>76</v>
      </c>
      <c r="B92" s="33" t="s">
        <v>267</v>
      </c>
      <c r="C92" s="19">
        <v>0</v>
      </c>
      <c r="D92" s="19">
        <v>17425000</v>
      </c>
      <c r="E92" s="19">
        <f t="shared" si="2"/>
        <v>17425000</v>
      </c>
    </row>
    <row r="93" spans="1:6" x14ac:dyDescent="0.25">
      <c r="A93" s="1" t="s">
        <v>25</v>
      </c>
      <c r="B93" s="18" t="s">
        <v>19</v>
      </c>
      <c r="C93" s="19">
        <v>657900</v>
      </c>
      <c r="D93" s="19">
        <v>0</v>
      </c>
      <c r="E93" s="19">
        <f t="shared" si="2"/>
        <v>657900</v>
      </c>
    </row>
    <row r="94" spans="1:6" x14ac:dyDescent="0.25">
      <c r="A94" s="1" t="s">
        <v>25</v>
      </c>
      <c r="B94" s="18" t="s">
        <v>4</v>
      </c>
      <c r="C94" s="19">
        <v>0</v>
      </c>
      <c r="D94" s="19">
        <v>800000</v>
      </c>
      <c r="E94" s="19">
        <f t="shared" si="2"/>
        <v>800000</v>
      </c>
    </row>
    <row r="95" spans="1:6" x14ac:dyDescent="0.25">
      <c r="A95" s="1" t="s">
        <v>26</v>
      </c>
      <c r="B95" s="18" t="s">
        <v>4</v>
      </c>
      <c r="C95" s="19">
        <v>60000</v>
      </c>
      <c r="D95" s="19">
        <v>0</v>
      </c>
      <c r="E95" s="19">
        <f t="shared" si="2"/>
        <v>60000</v>
      </c>
    </row>
    <row r="96" spans="1:6" x14ac:dyDescent="0.25">
      <c r="A96" s="1" t="s">
        <v>27</v>
      </c>
      <c r="B96" s="18" t="s">
        <v>4</v>
      </c>
      <c r="C96" s="19">
        <v>2800000</v>
      </c>
      <c r="D96" s="19">
        <v>1400000</v>
      </c>
      <c r="E96" s="19">
        <f t="shared" si="2"/>
        <v>4200000</v>
      </c>
    </row>
    <row r="97" spans="1:7" x14ac:dyDescent="0.25">
      <c r="A97" s="1" t="s">
        <v>63</v>
      </c>
      <c r="B97" s="18" t="s">
        <v>4</v>
      </c>
      <c r="C97" s="19">
        <v>3994400</v>
      </c>
      <c r="D97" s="19">
        <v>0</v>
      </c>
      <c r="E97" s="19">
        <f t="shared" si="2"/>
        <v>3994400</v>
      </c>
      <c r="G97" s="112"/>
    </row>
    <row r="98" spans="1:7" x14ac:dyDescent="0.25">
      <c r="A98" s="1" t="s">
        <v>28</v>
      </c>
      <c r="B98" s="18" t="s">
        <v>19</v>
      </c>
      <c r="C98" s="19">
        <v>244400</v>
      </c>
      <c r="D98" s="19">
        <v>0</v>
      </c>
      <c r="E98" s="19">
        <f t="shared" si="2"/>
        <v>244400</v>
      </c>
      <c r="G98" s="112"/>
    </row>
    <row r="99" spans="1:7" x14ac:dyDescent="0.25">
      <c r="A99" s="1" t="s">
        <v>28</v>
      </c>
      <c r="B99" s="18" t="s">
        <v>4</v>
      </c>
      <c r="C99" s="19">
        <v>244400</v>
      </c>
      <c r="D99" s="19">
        <v>0</v>
      </c>
      <c r="E99" s="19">
        <f t="shared" si="2"/>
        <v>244400</v>
      </c>
      <c r="G99" s="112"/>
    </row>
    <row r="100" spans="1:7" x14ac:dyDescent="0.25">
      <c r="A100" s="1" t="s">
        <v>29</v>
      </c>
      <c r="B100" s="18" t="s">
        <v>19</v>
      </c>
      <c r="C100" s="19">
        <v>537600</v>
      </c>
      <c r="D100" s="19">
        <v>0</v>
      </c>
      <c r="E100" s="19">
        <f t="shared" si="2"/>
        <v>537600</v>
      </c>
      <c r="G100" s="112"/>
    </row>
    <row r="101" spans="1:7" x14ac:dyDescent="0.25">
      <c r="A101" s="1" t="s">
        <v>30</v>
      </c>
      <c r="B101" s="18" t="s">
        <v>19</v>
      </c>
      <c r="C101" s="19">
        <v>351900</v>
      </c>
      <c r="D101" s="19">
        <v>0</v>
      </c>
      <c r="E101" s="19">
        <f t="shared" si="2"/>
        <v>351900</v>
      </c>
      <c r="G101" s="112"/>
    </row>
    <row r="102" spans="1:7" x14ac:dyDescent="0.25">
      <c r="A102" s="1" t="s">
        <v>54</v>
      </c>
      <c r="B102" s="18" t="s">
        <v>19</v>
      </c>
      <c r="C102" s="19">
        <v>629600</v>
      </c>
      <c r="D102" s="19">
        <v>0</v>
      </c>
      <c r="E102" s="19">
        <f t="shared" si="2"/>
        <v>629600</v>
      </c>
      <c r="G102" s="112"/>
    </row>
    <row r="103" spans="1:7" x14ac:dyDescent="0.25">
      <c r="A103" s="1" t="s">
        <v>54</v>
      </c>
      <c r="B103" s="18" t="s">
        <v>4</v>
      </c>
      <c r="C103" s="19">
        <v>629700</v>
      </c>
      <c r="D103" s="19">
        <v>0</v>
      </c>
      <c r="E103" s="19">
        <f t="shared" si="2"/>
        <v>629700</v>
      </c>
      <c r="G103" s="112"/>
    </row>
    <row r="104" spans="1:7" x14ac:dyDescent="0.25">
      <c r="A104" s="1" t="s">
        <v>184</v>
      </c>
      <c r="B104" s="26" t="s">
        <v>122</v>
      </c>
      <c r="C104" s="19">
        <v>0</v>
      </c>
      <c r="D104" s="19">
        <v>12500000</v>
      </c>
      <c r="E104" s="19">
        <f t="shared" si="2"/>
        <v>12500000</v>
      </c>
      <c r="G104" s="112"/>
    </row>
    <row r="105" spans="1:7" x14ac:dyDescent="0.25">
      <c r="A105" s="1" t="s">
        <v>120</v>
      </c>
      <c r="B105" s="26" t="s">
        <v>268</v>
      </c>
      <c r="C105" s="19">
        <v>0</v>
      </c>
      <c r="D105" s="19">
        <v>300000</v>
      </c>
      <c r="E105" s="19">
        <f t="shared" si="2"/>
        <v>300000</v>
      </c>
      <c r="G105" s="112"/>
    </row>
    <row r="106" spans="1:7" x14ac:dyDescent="0.25">
      <c r="A106" s="1" t="s">
        <v>123</v>
      </c>
      <c r="B106" s="26" t="s">
        <v>124</v>
      </c>
      <c r="C106" s="19">
        <v>0</v>
      </c>
      <c r="D106" s="19">
        <v>525000</v>
      </c>
      <c r="E106" s="19">
        <f t="shared" si="2"/>
        <v>525000</v>
      </c>
      <c r="G106" s="112"/>
    </row>
    <row r="107" spans="1:7" x14ac:dyDescent="0.25">
      <c r="A107" s="1" t="s">
        <v>125</v>
      </c>
      <c r="B107" s="26" t="s">
        <v>126</v>
      </c>
      <c r="C107" s="19">
        <v>0</v>
      </c>
      <c r="D107" s="19">
        <v>1250000</v>
      </c>
      <c r="E107" s="19">
        <f t="shared" si="2"/>
        <v>1250000</v>
      </c>
      <c r="G107" s="112"/>
    </row>
    <row r="108" spans="1:7" x14ac:dyDescent="0.25">
      <c r="A108" s="1" t="s">
        <v>259</v>
      </c>
      <c r="B108" s="18" t="s">
        <v>4</v>
      </c>
      <c r="C108" s="19"/>
      <c r="D108" s="19">
        <v>657000</v>
      </c>
      <c r="E108" s="19">
        <f t="shared" si="2"/>
        <v>657000</v>
      </c>
      <c r="G108" s="112"/>
    </row>
    <row r="109" spans="1:7" x14ac:dyDescent="0.25">
      <c r="A109" s="3" t="s">
        <v>31</v>
      </c>
      <c r="B109" s="18"/>
      <c r="C109" s="19"/>
      <c r="D109" s="19"/>
      <c r="E109" s="19"/>
      <c r="G109" s="112"/>
    </row>
    <row r="110" spans="1:7" s="8" customFormat="1" x14ac:dyDescent="0.25">
      <c r="A110" s="7" t="s">
        <v>329</v>
      </c>
      <c r="B110" s="28" t="s">
        <v>19</v>
      </c>
      <c r="C110" s="123">
        <v>958000</v>
      </c>
      <c r="D110" s="19">
        <v>0</v>
      </c>
      <c r="E110" s="19">
        <f t="shared" si="2"/>
        <v>958000</v>
      </c>
      <c r="G110" s="113"/>
    </row>
    <row r="111" spans="1:7" s="8" customFormat="1" x14ac:dyDescent="0.25">
      <c r="A111" s="7" t="s">
        <v>32</v>
      </c>
      <c r="B111" s="33" t="s">
        <v>267</v>
      </c>
      <c r="C111" s="19">
        <v>0</v>
      </c>
      <c r="D111" s="19">
        <v>958000</v>
      </c>
      <c r="E111" s="19">
        <f t="shared" si="2"/>
        <v>958000</v>
      </c>
      <c r="G111" s="113"/>
    </row>
    <row r="112" spans="1:7" s="8" customFormat="1" x14ac:dyDescent="0.25">
      <c r="A112" s="7" t="s">
        <v>32</v>
      </c>
      <c r="B112" s="32" t="s">
        <v>127</v>
      </c>
      <c r="C112" s="19">
        <v>0</v>
      </c>
      <c r="D112" s="19">
        <v>1000000</v>
      </c>
      <c r="E112" s="19">
        <f t="shared" si="2"/>
        <v>1000000</v>
      </c>
      <c r="G112" s="113"/>
    </row>
    <row r="113" spans="1:7" x14ac:dyDescent="0.25">
      <c r="A113" s="1" t="s">
        <v>330</v>
      </c>
      <c r="B113" s="18" t="s">
        <v>4</v>
      </c>
      <c r="C113" s="123">
        <v>500000</v>
      </c>
      <c r="D113" s="19">
        <v>500000</v>
      </c>
      <c r="E113" s="19">
        <f t="shared" si="2"/>
        <v>1000000</v>
      </c>
      <c r="G113" s="112"/>
    </row>
    <row r="114" spans="1:7" x14ac:dyDescent="0.25">
      <c r="A114" s="1" t="s">
        <v>185</v>
      </c>
      <c r="B114" s="33" t="s">
        <v>267</v>
      </c>
      <c r="C114" s="19">
        <v>0</v>
      </c>
      <c r="D114" s="19">
        <v>17569400</v>
      </c>
      <c r="E114" s="19">
        <f t="shared" si="2"/>
        <v>17569400</v>
      </c>
      <c r="G114" s="112"/>
    </row>
    <row r="115" spans="1:7" x14ac:dyDescent="0.25">
      <c r="A115" s="1" t="s">
        <v>34</v>
      </c>
      <c r="B115" s="18" t="s">
        <v>4</v>
      </c>
      <c r="C115" s="123">
        <v>17569400</v>
      </c>
      <c r="D115" s="19">
        <v>0</v>
      </c>
      <c r="E115" s="19">
        <f t="shared" si="2"/>
        <v>17569400</v>
      </c>
      <c r="G115" s="112"/>
    </row>
    <row r="116" spans="1:7" x14ac:dyDescent="0.25">
      <c r="A116" s="1" t="s">
        <v>327</v>
      </c>
      <c r="B116" s="18" t="s">
        <v>4</v>
      </c>
      <c r="C116" s="123">
        <v>32274000</v>
      </c>
      <c r="D116" s="19">
        <v>19226000</v>
      </c>
      <c r="E116" s="19">
        <f>+D116</f>
        <v>19226000</v>
      </c>
      <c r="G116" s="112"/>
    </row>
    <row r="117" spans="1:7" x14ac:dyDescent="0.25">
      <c r="A117" s="1" t="s">
        <v>327</v>
      </c>
      <c r="B117" s="33" t="s">
        <v>267</v>
      </c>
      <c r="C117" s="19">
        <v>0</v>
      </c>
      <c r="D117" s="19">
        <v>13048000</v>
      </c>
      <c r="E117" s="19">
        <f t="shared" si="2"/>
        <v>13048000</v>
      </c>
      <c r="G117" s="112"/>
    </row>
    <row r="118" spans="1:7" x14ac:dyDescent="0.25">
      <c r="A118" s="1" t="s">
        <v>128</v>
      </c>
      <c r="B118" s="33" t="s">
        <v>269</v>
      </c>
      <c r="C118" s="19">
        <v>0</v>
      </c>
      <c r="D118" s="19">
        <v>18500000</v>
      </c>
      <c r="E118" s="19">
        <f t="shared" si="2"/>
        <v>18500000</v>
      </c>
      <c r="G118" s="112"/>
    </row>
    <row r="119" spans="1:7" x14ac:dyDescent="0.25">
      <c r="A119" s="1" t="s">
        <v>130</v>
      </c>
      <c r="B119" s="18" t="s">
        <v>131</v>
      </c>
      <c r="C119" s="19">
        <v>0</v>
      </c>
      <c r="D119" s="19">
        <v>23250000</v>
      </c>
      <c r="E119" s="19">
        <f t="shared" si="2"/>
        <v>23250000</v>
      </c>
      <c r="G119" s="112"/>
    </row>
    <row r="120" spans="1:7" x14ac:dyDescent="0.25">
      <c r="A120" s="10" t="s">
        <v>36</v>
      </c>
      <c r="B120" s="23" t="s">
        <v>37</v>
      </c>
      <c r="C120" s="25">
        <f>SUM(C86:C119)</f>
        <v>221657200</v>
      </c>
      <c r="D120" s="25">
        <f>SUM(D86:D119)</f>
        <v>227159400</v>
      </c>
      <c r="E120" s="25">
        <f>+D120+C120</f>
        <v>448816600</v>
      </c>
      <c r="F120" s="40"/>
      <c r="G120" s="112"/>
    </row>
    <row r="121" spans="1:7" x14ac:dyDescent="0.25">
      <c r="B121" s="23" t="s">
        <v>19</v>
      </c>
      <c r="C121" s="25">
        <f>C86+C89+C93+C98+C100+C101+C102+C110</f>
        <v>127274800</v>
      </c>
      <c r="D121" s="25">
        <f>D86+D89+D93+D98+D100+D101+D102+D110</f>
        <v>0</v>
      </c>
      <c r="E121" s="25">
        <f t="shared" si="2"/>
        <v>127274800</v>
      </c>
      <c r="G121" s="112"/>
    </row>
    <row r="122" spans="1:7" x14ac:dyDescent="0.25">
      <c r="B122" s="23" t="s">
        <v>4</v>
      </c>
      <c r="C122" s="25">
        <f>C90+C95+C96+C97+C99+C103+C113+C115+C116</f>
        <v>94382400</v>
      </c>
      <c r="D122" s="25">
        <f>D90+D95+D96+D97+D99+D103+D113+D115+D116+D87+D94+D108</f>
        <v>23484000</v>
      </c>
      <c r="E122" s="25">
        <f t="shared" si="2"/>
        <v>117866400</v>
      </c>
      <c r="G122" s="112"/>
    </row>
    <row r="123" spans="1:7" x14ac:dyDescent="0.25">
      <c r="B123" s="23" t="s">
        <v>17</v>
      </c>
      <c r="C123" s="25">
        <f>C91+C92+C104+C105+C106+C107+C111+C114+C117+C118+C119+C112+C88</f>
        <v>0</v>
      </c>
      <c r="D123" s="25">
        <f>D91+D92+D104+D105+D106+D107+D111+D114+D117+D118+D119+D112+D88</f>
        <v>203675400</v>
      </c>
      <c r="E123" s="25">
        <f t="shared" si="2"/>
        <v>203675400</v>
      </c>
      <c r="G123" s="112"/>
    </row>
    <row r="124" spans="1:7" x14ac:dyDescent="0.25">
      <c r="B124" s="23"/>
      <c r="C124" s="25"/>
      <c r="D124" s="25"/>
      <c r="E124" s="25"/>
      <c r="G124" s="112"/>
    </row>
    <row r="125" spans="1:7" x14ac:dyDescent="0.25">
      <c r="A125" s="3" t="s">
        <v>38</v>
      </c>
      <c r="B125" s="18"/>
      <c r="C125" s="19"/>
      <c r="D125" s="19"/>
      <c r="E125" s="19"/>
      <c r="G125" s="112"/>
    </row>
    <row r="126" spans="1:7" x14ac:dyDescent="0.25">
      <c r="A126" s="1" t="s">
        <v>65</v>
      </c>
      <c r="B126" s="18" t="s">
        <v>4</v>
      </c>
      <c r="C126" s="19">
        <v>2381200</v>
      </c>
      <c r="D126" s="19">
        <v>5075500</v>
      </c>
      <c r="E126" s="19">
        <f t="shared" si="2"/>
        <v>7456700</v>
      </c>
      <c r="G126" s="112"/>
    </row>
    <row r="127" spans="1:7" x14ac:dyDescent="0.25">
      <c r="A127" s="1" t="s">
        <v>65</v>
      </c>
      <c r="B127" s="18" t="s">
        <v>19</v>
      </c>
      <c r="C127" s="19">
        <v>10574000</v>
      </c>
      <c r="D127" s="19">
        <v>0</v>
      </c>
      <c r="E127" s="19">
        <f t="shared" si="2"/>
        <v>10574000</v>
      </c>
    </row>
    <row r="128" spans="1:7" x14ac:dyDescent="0.25">
      <c r="B128" s="18"/>
      <c r="C128" s="19"/>
      <c r="D128" s="19">
        <v>3050000</v>
      </c>
      <c r="E128" s="19">
        <f t="shared" si="2"/>
        <v>3050000</v>
      </c>
    </row>
    <row r="129" spans="1:5" x14ac:dyDescent="0.25">
      <c r="A129" s="10" t="s">
        <v>39</v>
      </c>
      <c r="B129" s="23" t="s">
        <v>37</v>
      </c>
      <c r="C129" s="25">
        <f>C126+C127</f>
        <v>12955200</v>
      </c>
      <c r="D129" s="25">
        <f>D126+D127+D128</f>
        <v>8125500</v>
      </c>
      <c r="E129" s="25">
        <f t="shared" ref="E129:E183" si="4">+D129+C129</f>
        <v>21080700</v>
      </c>
    </row>
    <row r="130" spans="1:5" x14ac:dyDescent="0.25">
      <c r="A130" s="10"/>
      <c r="B130" s="23" t="s">
        <v>19</v>
      </c>
      <c r="C130" s="25">
        <f>C127</f>
        <v>10574000</v>
      </c>
      <c r="D130" s="25">
        <f>D127</f>
        <v>0</v>
      </c>
      <c r="E130" s="25">
        <f t="shared" si="4"/>
        <v>10574000</v>
      </c>
    </row>
    <row r="131" spans="1:5" x14ac:dyDescent="0.25">
      <c r="A131" s="10"/>
      <c r="B131" s="23" t="s">
        <v>4</v>
      </c>
      <c r="C131" s="25">
        <f>C126</f>
        <v>2381200</v>
      </c>
      <c r="D131" s="25">
        <f>D126</f>
        <v>5075500</v>
      </c>
      <c r="E131" s="25">
        <f t="shared" si="4"/>
        <v>7456700</v>
      </c>
    </row>
    <row r="132" spans="1:5" x14ac:dyDescent="0.25">
      <c r="A132" s="7"/>
      <c r="B132" s="23" t="s">
        <v>17</v>
      </c>
      <c r="C132" s="25"/>
      <c r="D132" s="25">
        <f>+D128</f>
        <v>3050000</v>
      </c>
      <c r="E132" s="25">
        <f t="shared" si="4"/>
        <v>3050000</v>
      </c>
    </row>
    <row r="133" spans="1:5" x14ac:dyDescent="0.25">
      <c r="A133" s="3" t="s">
        <v>262</v>
      </c>
      <c r="B133" s="18"/>
      <c r="C133" s="19"/>
      <c r="D133" s="19"/>
      <c r="E133" s="19"/>
    </row>
    <row r="134" spans="1:5" s="8" customFormat="1" x14ac:dyDescent="0.25">
      <c r="A134" s="7" t="s">
        <v>41</v>
      </c>
      <c r="B134" s="28" t="s">
        <v>19</v>
      </c>
      <c r="C134" s="19">
        <v>997700</v>
      </c>
      <c r="D134" s="19">
        <v>0</v>
      </c>
      <c r="E134" s="19">
        <f t="shared" si="4"/>
        <v>997700</v>
      </c>
    </row>
    <row r="135" spans="1:5" x14ac:dyDescent="0.25">
      <c r="A135" s="1" t="s">
        <v>42</v>
      </c>
      <c r="B135" s="18" t="s">
        <v>19</v>
      </c>
      <c r="C135" s="19">
        <v>77856300</v>
      </c>
      <c r="D135" s="19">
        <v>0</v>
      </c>
      <c r="E135" s="19">
        <f t="shared" si="4"/>
        <v>77856300</v>
      </c>
    </row>
    <row r="136" spans="1:5" x14ac:dyDescent="0.25">
      <c r="A136" s="1" t="s">
        <v>42</v>
      </c>
      <c r="B136" s="18" t="s">
        <v>4</v>
      </c>
      <c r="C136" s="19">
        <v>287000000</v>
      </c>
      <c r="D136" s="19">
        <v>0</v>
      </c>
      <c r="E136" s="19">
        <f t="shared" si="4"/>
        <v>287000000</v>
      </c>
    </row>
    <row r="137" spans="1:5" x14ac:dyDescent="0.25">
      <c r="A137" s="1" t="s">
        <v>43</v>
      </c>
      <c r="B137" s="18" t="s">
        <v>19</v>
      </c>
      <c r="C137" s="19">
        <v>665400</v>
      </c>
      <c r="D137" s="19">
        <v>0</v>
      </c>
      <c r="E137" s="19">
        <f t="shared" si="4"/>
        <v>665400</v>
      </c>
    </row>
    <row r="138" spans="1:5" x14ac:dyDescent="0.25">
      <c r="A138" s="1" t="s">
        <v>43</v>
      </c>
      <c r="B138" s="18" t="s">
        <v>4</v>
      </c>
      <c r="C138" s="19">
        <v>1050000</v>
      </c>
      <c r="D138" s="19">
        <v>0</v>
      </c>
      <c r="E138" s="19">
        <f t="shared" si="4"/>
        <v>1050000</v>
      </c>
    </row>
    <row r="139" spans="1:5" x14ac:dyDescent="0.25">
      <c r="A139" s="1" t="s">
        <v>44</v>
      </c>
      <c r="B139" s="18" t="s">
        <v>4</v>
      </c>
      <c r="C139" s="19">
        <v>2500000</v>
      </c>
      <c r="D139" s="19">
        <v>0</v>
      </c>
      <c r="E139" s="19">
        <f t="shared" si="4"/>
        <v>2500000</v>
      </c>
    </row>
    <row r="140" spans="1:5" x14ac:dyDescent="0.25">
      <c r="A140" s="1" t="s">
        <v>45</v>
      </c>
      <c r="B140" s="18" t="s">
        <v>4</v>
      </c>
      <c r="C140" s="19">
        <v>6647600</v>
      </c>
      <c r="D140" s="19">
        <v>0</v>
      </c>
      <c r="E140" s="19">
        <f t="shared" si="4"/>
        <v>6647600</v>
      </c>
    </row>
    <row r="141" spans="1:5" x14ac:dyDescent="0.25">
      <c r="A141" s="1" t="s">
        <v>46</v>
      </c>
      <c r="B141" s="18" t="s">
        <v>4</v>
      </c>
      <c r="C141" s="19">
        <v>29300</v>
      </c>
      <c r="D141" s="19">
        <v>0</v>
      </c>
      <c r="E141" s="19">
        <f t="shared" si="4"/>
        <v>29300</v>
      </c>
    </row>
    <row r="142" spans="1:5" x14ac:dyDescent="0.25">
      <c r="A142" s="1" t="s">
        <v>47</v>
      </c>
      <c r="B142" s="18" t="s">
        <v>19</v>
      </c>
      <c r="C142" s="19">
        <v>293300</v>
      </c>
      <c r="D142" s="19">
        <v>0</v>
      </c>
      <c r="E142" s="19">
        <f t="shared" si="4"/>
        <v>293300</v>
      </c>
    </row>
    <row r="143" spans="1:5" x14ac:dyDescent="0.25">
      <c r="A143" s="1" t="s">
        <v>48</v>
      </c>
      <c r="B143" s="18" t="s">
        <v>4</v>
      </c>
      <c r="C143" s="19">
        <v>485000</v>
      </c>
      <c r="D143" s="19">
        <v>0</v>
      </c>
      <c r="E143" s="19">
        <f t="shared" si="4"/>
        <v>485000</v>
      </c>
    </row>
    <row r="144" spans="1:5" x14ac:dyDescent="0.25">
      <c r="A144" s="1" t="s">
        <v>55</v>
      </c>
      <c r="B144" s="18" t="s">
        <v>19</v>
      </c>
      <c r="C144" s="19">
        <v>39100</v>
      </c>
      <c r="D144" s="19">
        <v>0</v>
      </c>
      <c r="E144" s="19">
        <f t="shared" si="4"/>
        <v>39100</v>
      </c>
    </row>
    <row r="145" spans="1:5" x14ac:dyDescent="0.25">
      <c r="A145" s="1" t="s">
        <v>134</v>
      </c>
      <c r="B145" s="26" t="s">
        <v>135</v>
      </c>
      <c r="C145" s="19">
        <v>0</v>
      </c>
      <c r="D145" s="19">
        <v>300000</v>
      </c>
      <c r="E145" s="19">
        <f t="shared" si="4"/>
        <v>300000</v>
      </c>
    </row>
    <row r="146" spans="1:5" x14ac:dyDescent="0.25">
      <c r="A146" s="1" t="s">
        <v>136</v>
      </c>
      <c r="B146" s="26" t="s">
        <v>137</v>
      </c>
      <c r="C146" s="19">
        <v>0</v>
      </c>
      <c r="D146" s="19">
        <v>110000</v>
      </c>
      <c r="E146" s="19">
        <f t="shared" si="4"/>
        <v>110000</v>
      </c>
    </row>
    <row r="147" spans="1:5" x14ac:dyDescent="0.25">
      <c r="A147" s="1" t="s">
        <v>138</v>
      </c>
      <c r="B147" s="26" t="s">
        <v>139</v>
      </c>
      <c r="C147" s="19">
        <v>0</v>
      </c>
      <c r="D147" s="19">
        <v>10000000</v>
      </c>
      <c r="E147" s="19">
        <f t="shared" si="4"/>
        <v>10000000</v>
      </c>
    </row>
    <row r="148" spans="1:5" x14ac:dyDescent="0.25">
      <c r="A148" s="1" t="s">
        <v>140</v>
      </c>
      <c r="B148" s="26" t="s">
        <v>162</v>
      </c>
      <c r="C148" s="19">
        <v>0</v>
      </c>
      <c r="D148" s="19">
        <v>50000</v>
      </c>
      <c r="E148" s="19">
        <f t="shared" si="4"/>
        <v>50000</v>
      </c>
    </row>
    <row r="149" spans="1:5" x14ac:dyDescent="0.25">
      <c r="A149" s="1" t="s">
        <v>141</v>
      </c>
      <c r="B149" s="26" t="s">
        <v>142</v>
      </c>
      <c r="C149" s="19">
        <v>0</v>
      </c>
      <c r="D149" s="19">
        <v>20000</v>
      </c>
      <c r="E149" s="19">
        <f t="shared" si="4"/>
        <v>20000</v>
      </c>
    </row>
    <row r="150" spans="1:5" x14ac:dyDescent="0.25">
      <c r="A150" s="1" t="s">
        <v>143</v>
      </c>
      <c r="B150" s="26" t="s">
        <v>144</v>
      </c>
      <c r="C150" s="19">
        <v>0</v>
      </c>
      <c r="D150" s="19">
        <v>312600</v>
      </c>
      <c r="E150" s="19">
        <f t="shared" si="4"/>
        <v>312600</v>
      </c>
    </row>
    <row r="151" spans="1:5" x14ac:dyDescent="0.25">
      <c r="A151" s="1" t="s">
        <v>145</v>
      </c>
      <c r="B151" s="26" t="s">
        <v>146</v>
      </c>
      <c r="C151" s="19">
        <v>0</v>
      </c>
      <c r="D151" s="19">
        <v>46246400</v>
      </c>
      <c r="E151" s="19">
        <f t="shared" si="4"/>
        <v>46246400</v>
      </c>
    </row>
    <row r="152" spans="1:5" x14ac:dyDescent="0.25">
      <c r="A152" s="1" t="s">
        <v>147</v>
      </c>
      <c r="B152" s="26" t="s">
        <v>146</v>
      </c>
      <c r="C152" s="19">
        <v>0</v>
      </c>
      <c r="D152" s="19">
        <v>2500000</v>
      </c>
      <c r="E152" s="19">
        <f t="shared" si="4"/>
        <v>2500000</v>
      </c>
    </row>
    <row r="153" spans="1:5" x14ac:dyDescent="0.25">
      <c r="A153" s="1" t="s">
        <v>148</v>
      </c>
      <c r="B153" s="26" t="s">
        <v>146</v>
      </c>
      <c r="C153" s="19">
        <v>0</v>
      </c>
      <c r="D153" s="19">
        <v>1000000</v>
      </c>
      <c r="E153" s="19">
        <f t="shared" si="4"/>
        <v>1000000</v>
      </c>
    </row>
    <row r="154" spans="1:5" x14ac:dyDescent="0.25">
      <c r="A154" s="1" t="s">
        <v>149</v>
      </c>
      <c r="B154" s="26" t="s">
        <v>146</v>
      </c>
      <c r="C154" s="19">
        <v>0</v>
      </c>
      <c r="D154" s="19">
        <v>15000000</v>
      </c>
      <c r="E154" s="19">
        <f t="shared" si="4"/>
        <v>15000000</v>
      </c>
    </row>
    <row r="155" spans="1:5" x14ac:dyDescent="0.25">
      <c r="A155" s="1" t="s">
        <v>150</v>
      </c>
      <c r="B155" s="26" t="s">
        <v>163</v>
      </c>
      <c r="C155" s="19">
        <v>0</v>
      </c>
      <c r="D155" s="19">
        <v>400000</v>
      </c>
      <c r="E155" s="19">
        <f t="shared" si="4"/>
        <v>400000</v>
      </c>
    </row>
    <row r="156" spans="1:5" x14ac:dyDescent="0.25">
      <c r="A156" s="1" t="s">
        <v>151</v>
      </c>
      <c r="B156" s="26" t="s">
        <v>152</v>
      </c>
      <c r="C156" s="19">
        <v>0</v>
      </c>
      <c r="D156" s="19">
        <v>260000000</v>
      </c>
      <c r="E156" s="19">
        <f t="shared" si="4"/>
        <v>260000000</v>
      </c>
    </row>
    <row r="157" spans="1:5" x14ac:dyDescent="0.25">
      <c r="A157" s="1" t="s">
        <v>153</v>
      </c>
      <c r="B157" s="26" t="s">
        <v>154</v>
      </c>
      <c r="C157" s="19">
        <v>0</v>
      </c>
      <c r="D157" s="19">
        <v>15000000</v>
      </c>
      <c r="E157" s="19">
        <f t="shared" si="4"/>
        <v>15000000</v>
      </c>
    </row>
    <row r="158" spans="1:5" x14ac:dyDescent="0.25">
      <c r="A158" s="1" t="s">
        <v>155</v>
      </c>
      <c r="B158" s="26" t="s">
        <v>154</v>
      </c>
      <c r="C158" s="19">
        <v>0</v>
      </c>
      <c r="D158" s="19">
        <v>500000</v>
      </c>
      <c r="E158" s="19">
        <f t="shared" si="4"/>
        <v>500000</v>
      </c>
    </row>
    <row r="159" spans="1:5" x14ac:dyDescent="0.25">
      <c r="B159" s="18"/>
      <c r="C159" s="19"/>
      <c r="D159" s="19"/>
      <c r="E159" s="19"/>
    </row>
    <row r="160" spans="1:5" x14ac:dyDescent="0.25">
      <c r="A160" s="10" t="s">
        <v>49</v>
      </c>
      <c r="B160" s="23" t="s">
        <v>37</v>
      </c>
      <c r="C160" s="25">
        <f>SUM(C134:C158)</f>
        <v>377563700</v>
      </c>
      <c r="D160" s="25">
        <f t="shared" ref="D160:E160" si="5">SUM(D134:D158)</f>
        <v>351439000</v>
      </c>
      <c r="E160" s="25">
        <f t="shared" si="5"/>
        <v>729002700</v>
      </c>
    </row>
    <row r="161" spans="1:6" x14ac:dyDescent="0.25">
      <c r="A161" s="10"/>
      <c r="B161" s="23" t="s">
        <v>19</v>
      </c>
      <c r="C161" s="25">
        <f>C134+C135+C137+C142+C144</f>
        <v>79851800</v>
      </c>
      <c r="D161" s="25">
        <f>D134+D135+D137+D142+D144</f>
        <v>0</v>
      </c>
      <c r="E161" s="25">
        <f t="shared" ref="E161" si="6">E134+E135+E137+E142+E144</f>
        <v>79851800</v>
      </c>
    </row>
    <row r="162" spans="1:6" x14ac:dyDescent="0.25">
      <c r="A162" s="10"/>
      <c r="B162" s="23" t="s">
        <v>4</v>
      </c>
      <c r="C162" s="25">
        <f>C136+C138+C139+C141+C140+C143</f>
        <v>297711900</v>
      </c>
      <c r="D162" s="25">
        <f>D136+D138+D139+D141+D140+D143</f>
        <v>0</v>
      </c>
      <c r="E162" s="25">
        <f t="shared" si="4"/>
        <v>297711900</v>
      </c>
    </row>
    <row r="163" spans="1:6" x14ac:dyDescent="0.25">
      <c r="A163" s="10"/>
      <c r="B163" s="23" t="s">
        <v>17</v>
      </c>
      <c r="C163" s="25">
        <f t="shared" ref="C163:E163" si="7">C145+C146+C147+C148+C149+C150+C151+C153+C152+C154+C155+C156+C157+C158</f>
        <v>0</v>
      </c>
      <c r="D163" s="25">
        <f t="shared" si="7"/>
        <v>351439000</v>
      </c>
      <c r="E163" s="25">
        <f t="shared" si="7"/>
        <v>351439000</v>
      </c>
    </row>
    <row r="164" spans="1:6" x14ac:dyDescent="0.25">
      <c r="A164" s="10"/>
      <c r="B164" s="23"/>
      <c r="C164" s="25"/>
      <c r="D164" s="25"/>
      <c r="E164" s="25"/>
    </row>
    <row r="165" spans="1:6" x14ac:dyDescent="0.25">
      <c r="A165" s="3" t="s">
        <v>50</v>
      </c>
      <c r="B165" s="23"/>
      <c r="C165" s="25"/>
      <c r="D165" s="25"/>
      <c r="E165" s="25"/>
    </row>
    <row r="166" spans="1:6" x14ac:dyDescent="0.25">
      <c r="A166" s="7" t="s">
        <v>56</v>
      </c>
      <c r="B166" s="28" t="s">
        <v>19</v>
      </c>
      <c r="C166" s="25">
        <v>946200</v>
      </c>
      <c r="D166" s="25">
        <v>0</v>
      </c>
      <c r="E166" s="25">
        <f t="shared" si="4"/>
        <v>946200</v>
      </c>
    </row>
    <row r="167" spans="1:6" x14ac:dyDescent="0.25">
      <c r="A167" s="7" t="s">
        <v>56</v>
      </c>
      <c r="B167" s="28" t="s">
        <v>4</v>
      </c>
      <c r="C167" s="25"/>
      <c r="D167" s="25">
        <v>155000</v>
      </c>
      <c r="E167" s="25">
        <f>+D167</f>
        <v>155000</v>
      </c>
    </row>
    <row r="168" spans="1:6" x14ac:dyDescent="0.25">
      <c r="A168" s="10" t="s">
        <v>51</v>
      </c>
      <c r="B168" s="23" t="s">
        <v>37</v>
      </c>
      <c r="C168" s="25">
        <f>SUM(C166:C166)</f>
        <v>946200</v>
      </c>
      <c r="D168" s="25">
        <f>D167</f>
        <v>155000</v>
      </c>
      <c r="E168" s="25">
        <f t="shared" si="4"/>
        <v>1101200</v>
      </c>
    </row>
    <row r="169" spans="1:6" x14ac:dyDescent="0.25">
      <c r="A169" s="10"/>
      <c r="B169" s="23" t="s">
        <v>19</v>
      </c>
      <c r="C169" s="25">
        <f>C166</f>
        <v>946200</v>
      </c>
      <c r="D169" s="25">
        <f>D166</f>
        <v>0</v>
      </c>
      <c r="E169" s="25">
        <f t="shared" si="4"/>
        <v>946200</v>
      </c>
    </row>
    <row r="170" spans="1:6" x14ac:dyDescent="0.25">
      <c r="A170" s="10"/>
      <c r="B170" s="23" t="s">
        <v>4</v>
      </c>
      <c r="C170" s="25">
        <v>0</v>
      </c>
      <c r="D170" s="25">
        <f>D168</f>
        <v>155000</v>
      </c>
      <c r="E170" s="25">
        <f>+D170</f>
        <v>155000</v>
      </c>
    </row>
    <row r="171" spans="1:6" x14ac:dyDescent="0.25">
      <c r="A171" s="10"/>
      <c r="B171" s="23"/>
      <c r="C171" s="25"/>
      <c r="D171" s="25"/>
      <c r="E171" s="25"/>
    </row>
    <row r="172" spans="1:6" x14ac:dyDescent="0.25">
      <c r="A172" s="11" t="s">
        <v>181</v>
      </c>
      <c r="B172" s="30" t="s">
        <v>37</v>
      </c>
      <c r="C172" s="20">
        <f>C54+C81+C120+C129+C160+C168</f>
        <v>1180815000</v>
      </c>
      <c r="D172" s="20">
        <f>D54+D81+D120+D129+D160+D168</f>
        <v>1268804100</v>
      </c>
      <c r="E172" s="20">
        <f t="shared" si="4"/>
        <v>2449619100</v>
      </c>
    </row>
    <row r="173" spans="1:6" x14ac:dyDescent="0.25">
      <c r="A173" s="12"/>
      <c r="B173" s="30" t="s">
        <v>19</v>
      </c>
      <c r="C173" s="20">
        <f>C55+C121+C161+C169+C82+C130</f>
        <v>620793200</v>
      </c>
      <c r="D173" s="20">
        <f>D55+D121+D161+D169+D82+D130</f>
        <v>20000000</v>
      </c>
      <c r="E173" s="20">
        <f t="shared" si="4"/>
        <v>640793200</v>
      </c>
      <c r="F173" s="40"/>
    </row>
    <row r="174" spans="1:6" x14ac:dyDescent="0.25">
      <c r="A174" s="12"/>
      <c r="B174" s="30" t="s">
        <v>4</v>
      </c>
      <c r="C174" s="20">
        <f>C56+C83+C131+C162+C122</f>
        <v>558837800</v>
      </c>
      <c r="D174" s="20">
        <f>D56+D83+D122+D131+D162+D170</f>
        <v>676238500</v>
      </c>
      <c r="E174" s="20">
        <f t="shared" si="4"/>
        <v>1235076300</v>
      </c>
    </row>
    <row r="175" spans="1:6" x14ac:dyDescent="0.25">
      <c r="A175" s="12"/>
      <c r="B175" s="30" t="s">
        <v>17</v>
      </c>
      <c r="C175" s="20">
        <f>C84+C123+C163+C132+C57</f>
        <v>1184000</v>
      </c>
      <c r="D175" s="20">
        <f>D84+D123+D163+D132+D57</f>
        <v>572565600</v>
      </c>
      <c r="E175" s="20">
        <f t="shared" si="4"/>
        <v>573749600</v>
      </c>
    </row>
    <row r="176" spans="1:6" x14ac:dyDescent="0.25">
      <c r="C176" s="40"/>
      <c r="D176" s="40"/>
      <c r="E176" s="40"/>
    </row>
    <row r="177" spans="1:5" x14ac:dyDescent="0.25">
      <c r="A177" s="3" t="s">
        <v>265</v>
      </c>
      <c r="B177" s="23"/>
      <c r="C177" s="25"/>
      <c r="D177" s="25"/>
      <c r="E177" s="25"/>
    </row>
    <row r="178" spans="1:5" x14ac:dyDescent="0.25">
      <c r="A178" s="7" t="s">
        <v>157</v>
      </c>
      <c r="B178" s="28" t="s">
        <v>19</v>
      </c>
      <c r="C178" s="29">
        <v>0</v>
      </c>
      <c r="D178" s="29">
        <v>1481426000</v>
      </c>
      <c r="E178" s="29">
        <f t="shared" si="4"/>
        <v>1481426000</v>
      </c>
    </row>
    <row r="179" spans="1:5" x14ac:dyDescent="0.25">
      <c r="A179" s="7" t="s">
        <v>158</v>
      </c>
      <c r="B179" s="28" t="s">
        <v>159</v>
      </c>
      <c r="C179" s="29">
        <v>0</v>
      </c>
      <c r="D179" s="29">
        <v>190000000</v>
      </c>
      <c r="E179" s="29">
        <f t="shared" si="4"/>
        <v>190000000</v>
      </c>
    </row>
    <row r="180" spans="1:5" x14ac:dyDescent="0.25">
      <c r="A180" s="7" t="s">
        <v>160</v>
      </c>
      <c r="B180" s="28" t="s">
        <v>4</v>
      </c>
      <c r="C180" s="29">
        <v>0</v>
      </c>
      <c r="D180" s="29">
        <v>0</v>
      </c>
      <c r="E180" s="29">
        <f t="shared" si="4"/>
        <v>0</v>
      </c>
    </row>
    <row r="181" spans="1:5" x14ac:dyDescent="0.25">
      <c r="A181" s="7" t="s">
        <v>160</v>
      </c>
      <c r="B181" s="28" t="s">
        <v>19</v>
      </c>
      <c r="C181" s="29">
        <v>0</v>
      </c>
      <c r="D181" s="29">
        <v>4309100</v>
      </c>
      <c r="E181" s="29">
        <v>4309100</v>
      </c>
    </row>
    <row r="182" spans="1:5" x14ac:dyDescent="0.25">
      <c r="A182" s="10" t="s">
        <v>179</v>
      </c>
      <c r="B182" s="23" t="s">
        <v>37</v>
      </c>
      <c r="C182" s="25">
        <v>0</v>
      </c>
      <c r="D182" s="25">
        <f>SUM(D178:D181)</f>
        <v>1675735100</v>
      </c>
      <c r="E182" s="25">
        <f>+D182+C182</f>
        <v>1675735100</v>
      </c>
    </row>
    <row r="183" spans="1:5" x14ac:dyDescent="0.25">
      <c r="A183" s="10"/>
      <c r="B183" s="23" t="s">
        <v>19</v>
      </c>
      <c r="C183" s="25">
        <v>0</v>
      </c>
      <c r="D183" s="29">
        <f>D178+D181</f>
        <v>1485735100</v>
      </c>
      <c r="E183" s="24">
        <f t="shared" si="4"/>
        <v>1485735100</v>
      </c>
    </row>
    <row r="184" spans="1:5" x14ac:dyDescent="0.25">
      <c r="A184" s="10"/>
      <c r="B184" s="23" t="s">
        <v>4</v>
      </c>
      <c r="C184" s="25">
        <v>0</v>
      </c>
      <c r="D184" s="29">
        <f>D180</f>
        <v>0</v>
      </c>
      <c r="E184" s="29">
        <f>E180</f>
        <v>0</v>
      </c>
    </row>
    <row r="185" spans="1:5" x14ac:dyDescent="0.25">
      <c r="A185" s="10"/>
      <c r="B185" s="23" t="s">
        <v>17</v>
      </c>
      <c r="C185" s="25">
        <v>0</v>
      </c>
      <c r="D185" s="29">
        <f>D179</f>
        <v>190000000</v>
      </c>
      <c r="E185" s="25">
        <f>E179</f>
        <v>190000000</v>
      </c>
    </row>
    <row r="187" spans="1:5" x14ac:dyDescent="0.25">
      <c r="A187" s="11" t="s">
        <v>186</v>
      </c>
      <c r="B187" s="30" t="s">
        <v>37</v>
      </c>
      <c r="C187" s="20">
        <f t="shared" ref="C187" si="8">+C172+C182</f>
        <v>1180815000</v>
      </c>
      <c r="D187" s="20">
        <f>+D172+D182</f>
        <v>2944539200</v>
      </c>
      <c r="E187" s="20">
        <f>+E172+E182</f>
        <v>4125354200</v>
      </c>
    </row>
    <row r="189" spans="1:5" ht="34.5" customHeight="1" x14ac:dyDescent="0.25">
      <c r="A189" s="134" t="s">
        <v>264</v>
      </c>
      <c r="B189" s="134"/>
      <c r="C189" s="134"/>
      <c r="D189" s="134"/>
      <c r="E189" s="134"/>
    </row>
    <row r="190" spans="1:5" x14ac:dyDescent="0.25">
      <c r="A190" s="1" t="s">
        <v>277</v>
      </c>
    </row>
    <row r="191" spans="1:5" x14ac:dyDescent="0.25">
      <c r="A191" s="1" t="s">
        <v>331</v>
      </c>
    </row>
    <row r="194" spans="4:4" x14ac:dyDescent="0.25">
      <c r="D194" s="40"/>
    </row>
  </sheetData>
  <mergeCells count="4">
    <mergeCell ref="A2:E2"/>
    <mergeCell ref="A3:E3"/>
    <mergeCell ref="A189:E189"/>
    <mergeCell ref="A1:E1"/>
  </mergeCells>
  <pageMargins left="0.25" right="0.25" top="0.75" bottom="0.75" header="0.3" footer="0.3"/>
  <pageSetup scale="80" fitToHeight="0" orientation="portrait" r:id="rId1"/>
  <rowBreaks count="2" manualBreakCount="2">
    <brk id="57" max="16383" man="1"/>
    <brk id="16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71"/>
  <sheetViews>
    <sheetView zoomScale="80" zoomScaleNormal="80" workbookViewId="0">
      <pane ySplit="5" topLeftCell="A84" activePane="bottomLeft" state="frozen"/>
      <selection pane="bottomLeft" activeCell="D98" sqref="D98"/>
    </sheetView>
  </sheetViews>
  <sheetFormatPr defaultColWidth="30.7109375" defaultRowHeight="15" x14ac:dyDescent="0.25"/>
  <cols>
    <col min="1" max="1" width="41.85546875" style="1" customWidth="1"/>
    <col min="2" max="2" width="38" style="2" bestFit="1" customWidth="1"/>
    <col min="3" max="4" width="15.5703125" bestFit="1" customWidth="1"/>
    <col min="5" max="5" width="15.7109375" customWidth="1"/>
    <col min="6" max="6" width="16" customWidth="1"/>
  </cols>
  <sheetData>
    <row r="1" spans="1:6" x14ac:dyDescent="0.25">
      <c r="A1" s="135" t="s">
        <v>333</v>
      </c>
      <c r="B1" s="135"/>
      <c r="C1" s="135"/>
      <c r="D1" s="135"/>
      <c r="E1" s="135"/>
      <c r="F1" s="135"/>
    </row>
    <row r="2" spans="1:6" x14ac:dyDescent="0.25">
      <c r="A2" s="133" t="s">
        <v>78</v>
      </c>
      <c r="B2" s="133"/>
      <c r="C2" s="133"/>
      <c r="D2" s="133"/>
      <c r="E2" s="133"/>
      <c r="F2" s="133"/>
    </row>
    <row r="3" spans="1:6" ht="15.75" thickBot="1" x14ac:dyDescent="0.3">
      <c r="A3" s="133" t="s">
        <v>274</v>
      </c>
      <c r="B3" s="133"/>
      <c r="C3" s="133"/>
      <c r="D3" s="133"/>
      <c r="E3" s="133"/>
      <c r="F3" s="133"/>
    </row>
    <row r="4" spans="1:6" ht="15.75" thickBot="1" x14ac:dyDescent="0.3">
      <c r="A4" s="114"/>
      <c r="C4" s="1"/>
      <c r="D4" s="136" t="s">
        <v>187</v>
      </c>
      <c r="E4" s="137"/>
      <c r="F4" s="138"/>
    </row>
    <row r="5" spans="1:6" x14ac:dyDescent="0.25">
      <c r="B5" s="4" t="s">
        <v>1</v>
      </c>
      <c r="C5" s="5" t="s">
        <v>263</v>
      </c>
      <c r="D5" s="5" t="s">
        <v>164</v>
      </c>
      <c r="E5" s="5" t="s">
        <v>165</v>
      </c>
      <c r="F5" s="5" t="s">
        <v>166</v>
      </c>
    </row>
    <row r="6" spans="1:6" x14ac:dyDescent="0.25">
      <c r="A6" s="3" t="s">
        <v>0</v>
      </c>
    </row>
    <row r="7" spans="1:6" s="8" customFormat="1" x14ac:dyDescent="0.25">
      <c r="A7" s="6" t="s">
        <v>2</v>
      </c>
      <c r="B7" s="16"/>
      <c r="C7" s="17">
        <f>SUM(C8:C11)</f>
        <v>34604400</v>
      </c>
      <c r="D7" s="17">
        <f>SUM(D8:D11)</f>
        <v>38237500</v>
      </c>
      <c r="E7" s="17">
        <f>+C7-D7</f>
        <v>-3633100</v>
      </c>
      <c r="F7" s="35">
        <f>+E7/D7</f>
        <v>-9.5014056881333769E-2</v>
      </c>
    </row>
    <row r="8" spans="1:6" x14ac:dyDescent="0.25">
      <c r="A8" s="1" t="s">
        <v>3</v>
      </c>
      <c r="B8" s="18" t="s">
        <v>4</v>
      </c>
      <c r="C8" s="19">
        <v>32257500</v>
      </c>
      <c r="D8" s="19">
        <v>35841700</v>
      </c>
      <c r="E8" s="19">
        <f t="shared" ref="E8:E11" si="0">+C8-D8</f>
        <v>-3584200</v>
      </c>
      <c r="F8" s="38">
        <f t="shared" ref="F8:F11" si="1">+E8/D8</f>
        <v>-0.10000083701386932</v>
      </c>
    </row>
    <row r="9" spans="1:6" x14ac:dyDescent="0.25">
      <c r="A9" s="1" t="s">
        <v>79</v>
      </c>
      <c r="B9" s="18" t="s">
        <v>80</v>
      </c>
      <c r="C9" s="19">
        <v>1600000</v>
      </c>
      <c r="D9" s="19">
        <v>1600000</v>
      </c>
      <c r="E9" s="19">
        <f t="shared" si="0"/>
        <v>0</v>
      </c>
      <c r="F9" s="38">
        <f t="shared" si="1"/>
        <v>0</v>
      </c>
    </row>
    <row r="10" spans="1:6" x14ac:dyDescent="0.25">
      <c r="A10" s="1" t="s">
        <v>81</v>
      </c>
      <c r="B10" s="18" t="s">
        <v>82</v>
      </c>
      <c r="C10" s="19">
        <v>307000</v>
      </c>
      <c r="D10" s="19">
        <v>307000</v>
      </c>
      <c r="E10" s="19">
        <f t="shared" si="0"/>
        <v>0</v>
      </c>
      <c r="F10" s="38">
        <f t="shared" si="1"/>
        <v>0</v>
      </c>
    </row>
    <row r="11" spans="1:6" x14ac:dyDescent="0.25">
      <c r="A11" s="1" t="s">
        <v>83</v>
      </c>
      <c r="B11" s="18" t="s">
        <v>4</v>
      </c>
      <c r="C11" s="19">
        <v>439900</v>
      </c>
      <c r="D11" s="19">
        <v>488800</v>
      </c>
      <c r="E11" s="19">
        <f t="shared" si="0"/>
        <v>-48900</v>
      </c>
      <c r="F11" s="38">
        <f t="shared" si="1"/>
        <v>-0.10004091653027823</v>
      </c>
    </row>
    <row r="12" spans="1:6" x14ac:dyDescent="0.25">
      <c r="A12" s="6" t="s">
        <v>5</v>
      </c>
      <c r="B12" s="16"/>
      <c r="C12" s="20">
        <f>SUM(C13:C14)</f>
        <v>38686100</v>
      </c>
      <c r="D12" s="20">
        <f>+D13+D14</f>
        <v>42996700</v>
      </c>
      <c r="E12" s="20">
        <f>+C12-D12</f>
        <v>-4310600</v>
      </c>
      <c r="F12" s="37">
        <f>+E12/D12</f>
        <v>-0.10025420555531006</v>
      </c>
    </row>
    <row r="13" spans="1:6" x14ac:dyDescent="0.25">
      <c r="A13" s="1" t="s">
        <v>3</v>
      </c>
      <c r="B13" s="18" t="s">
        <v>4</v>
      </c>
      <c r="C13" s="19">
        <v>38678100</v>
      </c>
      <c r="D13" s="19">
        <v>42975700</v>
      </c>
      <c r="E13" s="19">
        <f t="shared" ref="E13:E14" si="2">+C13-D13</f>
        <v>-4297600</v>
      </c>
      <c r="F13" s="38">
        <f t="shared" ref="F13:F14" si="3">+E13/D13</f>
        <v>-0.10000069806890871</v>
      </c>
    </row>
    <row r="14" spans="1:6" x14ac:dyDescent="0.25">
      <c r="A14" s="1" t="s">
        <v>84</v>
      </c>
      <c r="B14" s="33" t="s">
        <v>85</v>
      </c>
      <c r="C14" s="19">
        <v>8000</v>
      </c>
      <c r="D14" s="19">
        <v>21000</v>
      </c>
      <c r="E14" s="19">
        <f t="shared" si="2"/>
        <v>-13000</v>
      </c>
      <c r="F14" s="38">
        <f t="shared" si="3"/>
        <v>-0.61904761904761907</v>
      </c>
    </row>
    <row r="15" spans="1:6" x14ac:dyDescent="0.25">
      <c r="A15" s="6" t="s">
        <v>6</v>
      </c>
      <c r="B15" s="21"/>
      <c r="C15" s="22">
        <f>C16</f>
        <v>21656000</v>
      </c>
      <c r="D15" s="22">
        <v>24062100</v>
      </c>
      <c r="E15" s="22">
        <f t="shared" ref="E15:E21" si="4">+C15-D15</f>
        <v>-2406100</v>
      </c>
      <c r="F15" s="37">
        <f>+E15/D15</f>
        <v>-9.9995428495434732E-2</v>
      </c>
    </row>
    <row r="16" spans="1:6" x14ac:dyDescent="0.25">
      <c r="A16" s="1" t="s">
        <v>7</v>
      </c>
      <c r="B16" s="18" t="s">
        <v>4</v>
      </c>
      <c r="C16" s="19">
        <v>21656000</v>
      </c>
      <c r="D16" s="41">
        <f>+D15</f>
        <v>24062100</v>
      </c>
      <c r="E16" s="19">
        <f t="shared" si="4"/>
        <v>-2406100</v>
      </c>
      <c r="F16" s="38">
        <f t="shared" ref="F16" si="5">+E16/D16</f>
        <v>-9.9995428495434732E-2</v>
      </c>
    </row>
    <row r="17" spans="1:6" x14ac:dyDescent="0.25">
      <c r="A17" s="6" t="s">
        <v>8</v>
      </c>
      <c r="B17" s="21"/>
      <c r="C17" s="22">
        <f>C18</f>
        <v>65004000</v>
      </c>
      <c r="D17" s="22">
        <v>72226700</v>
      </c>
      <c r="E17" s="22">
        <f t="shared" si="4"/>
        <v>-7222700</v>
      </c>
      <c r="F17" s="37">
        <f>+E17/D17</f>
        <v>-0.10000041535886313</v>
      </c>
    </row>
    <row r="18" spans="1:6" x14ac:dyDescent="0.25">
      <c r="A18" s="1" t="s">
        <v>3</v>
      </c>
      <c r="B18" s="18" t="s">
        <v>4</v>
      </c>
      <c r="C18" s="19">
        <v>65004000</v>
      </c>
      <c r="D18" s="41">
        <f>+D17</f>
        <v>72226700</v>
      </c>
      <c r="E18" s="19">
        <f t="shared" si="4"/>
        <v>-7222700</v>
      </c>
      <c r="F18" s="38">
        <f t="shared" ref="F18" si="6">+E18/D18</f>
        <v>-0.10000041535886313</v>
      </c>
    </row>
    <row r="19" spans="1:6" x14ac:dyDescent="0.25">
      <c r="A19" s="6" t="s">
        <v>9</v>
      </c>
      <c r="B19" s="21"/>
      <c r="C19" s="22">
        <f>C20</f>
        <v>33209000</v>
      </c>
      <c r="D19" s="22">
        <v>36898800</v>
      </c>
      <c r="E19" s="22">
        <f t="shared" si="4"/>
        <v>-3689800</v>
      </c>
      <c r="F19" s="37">
        <f>+E19/D19</f>
        <v>-9.9997831907812723E-2</v>
      </c>
    </row>
    <row r="20" spans="1:6" x14ac:dyDescent="0.25">
      <c r="A20" s="1" t="s">
        <v>3</v>
      </c>
      <c r="B20" s="18" t="s">
        <v>4</v>
      </c>
      <c r="C20" s="19">
        <v>33209000</v>
      </c>
      <c r="D20" s="41">
        <f>+D19</f>
        <v>36898800</v>
      </c>
      <c r="E20" s="19">
        <f t="shared" si="4"/>
        <v>-3689800</v>
      </c>
      <c r="F20" s="38">
        <f t="shared" ref="F20" si="7">+E20/D20</f>
        <v>-9.9997831907812723E-2</v>
      </c>
    </row>
    <row r="21" spans="1:6" x14ac:dyDescent="0.25">
      <c r="A21" s="6" t="s">
        <v>10</v>
      </c>
      <c r="B21" s="21"/>
      <c r="C21" s="20">
        <f>C22+C23</f>
        <v>82019500</v>
      </c>
      <c r="D21" s="20">
        <f>+D22+D23</f>
        <v>91128700</v>
      </c>
      <c r="E21" s="20">
        <f t="shared" si="4"/>
        <v>-9109200</v>
      </c>
      <c r="F21" s="37">
        <f>+E21/D21</f>
        <v>-9.9959727286793296E-2</v>
      </c>
    </row>
    <row r="22" spans="1:6" x14ac:dyDescent="0.25">
      <c r="A22" s="1" t="s">
        <v>3</v>
      </c>
      <c r="B22" s="18" t="s">
        <v>4</v>
      </c>
      <c r="C22" s="19">
        <v>81983500</v>
      </c>
      <c r="D22" s="19">
        <v>91092700</v>
      </c>
      <c r="E22" s="19">
        <f t="shared" ref="E22:E23" si="8">+C22-D22</f>
        <v>-9109200</v>
      </c>
      <c r="F22" s="38">
        <f t="shared" ref="F22:F23" si="9">+E22/D22</f>
        <v>-9.9999231552034357E-2</v>
      </c>
    </row>
    <row r="23" spans="1:6" x14ac:dyDescent="0.25">
      <c r="A23" s="1" t="s">
        <v>84</v>
      </c>
      <c r="B23" s="33" t="s">
        <v>85</v>
      </c>
      <c r="C23" s="19">
        <v>36000</v>
      </c>
      <c r="D23" s="19">
        <v>36000</v>
      </c>
      <c r="E23" s="19">
        <f t="shared" si="8"/>
        <v>0</v>
      </c>
      <c r="F23" s="38">
        <f t="shared" si="9"/>
        <v>0</v>
      </c>
    </row>
    <row r="24" spans="1:6" x14ac:dyDescent="0.25">
      <c r="A24" s="6" t="s">
        <v>11</v>
      </c>
      <c r="B24" s="21"/>
      <c r="C24" s="20">
        <f>SUM(C25:C31)</f>
        <v>182190800</v>
      </c>
      <c r="D24" s="20">
        <f>SUM(D25:D31)</f>
        <v>201146500</v>
      </c>
      <c r="E24" s="20">
        <f>+C24-D24</f>
        <v>-18955700</v>
      </c>
      <c r="F24" s="37">
        <f>+E24/D24</f>
        <v>-9.4238279065258404E-2</v>
      </c>
    </row>
    <row r="25" spans="1:6" x14ac:dyDescent="0.25">
      <c r="A25" s="1" t="s">
        <v>3</v>
      </c>
      <c r="B25" s="18" t="s">
        <v>4</v>
      </c>
      <c r="C25" s="19">
        <v>178796500</v>
      </c>
      <c r="D25" s="19">
        <v>198317100</v>
      </c>
      <c r="E25" s="19">
        <f t="shared" ref="E25:E31" si="10">+C25-D25</f>
        <v>-19520600</v>
      </c>
      <c r="F25" s="38">
        <f t="shared" ref="F25:F49" si="11">+E25/D25</f>
        <v>-9.8431249751030042E-2</v>
      </c>
    </row>
    <row r="26" spans="1:6" x14ac:dyDescent="0.25">
      <c r="A26" s="1" t="s">
        <v>86</v>
      </c>
      <c r="B26" s="18" t="s">
        <v>4</v>
      </c>
      <c r="C26" s="19">
        <v>1055700</v>
      </c>
      <c r="D26" s="19">
        <v>1173000</v>
      </c>
      <c r="E26" s="19">
        <f t="shared" si="10"/>
        <v>-117300</v>
      </c>
      <c r="F26" s="38">
        <f t="shared" si="11"/>
        <v>-0.1</v>
      </c>
    </row>
    <row r="27" spans="1:6" x14ac:dyDescent="0.25">
      <c r="A27" s="1" t="s">
        <v>87</v>
      </c>
      <c r="B27" s="18" t="s">
        <v>19</v>
      </c>
      <c r="C27" s="19">
        <v>61600</v>
      </c>
      <c r="D27" s="19">
        <v>68400</v>
      </c>
      <c r="E27" s="19">
        <f t="shared" si="10"/>
        <v>-6800</v>
      </c>
      <c r="F27" s="38">
        <f t="shared" si="11"/>
        <v>-9.9415204678362568E-2</v>
      </c>
    </row>
    <row r="28" spans="1:6" x14ac:dyDescent="0.25">
      <c r="A28" s="1" t="s">
        <v>81</v>
      </c>
      <c r="B28" s="18" t="s">
        <v>82</v>
      </c>
      <c r="C28" s="19">
        <v>1250000</v>
      </c>
      <c r="D28" s="19">
        <v>1250000</v>
      </c>
      <c r="E28" s="19">
        <f t="shared" si="10"/>
        <v>0</v>
      </c>
      <c r="F28" s="38">
        <f t="shared" si="11"/>
        <v>0</v>
      </c>
    </row>
    <row r="29" spans="1:6" x14ac:dyDescent="0.25">
      <c r="A29" s="1" t="s">
        <v>88</v>
      </c>
      <c r="B29" s="18" t="s">
        <v>13</v>
      </c>
      <c r="C29" s="19">
        <v>0</v>
      </c>
      <c r="D29" s="19">
        <v>311000</v>
      </c>
      <c r="E29" s="19">
        <f t="shared" si="10"/>
        <v>-311000</v>
      </c>
      <c r="F29" s="38">
        <f t="shared" si="11"/>
        <v>-1</v>
      </c>
    </row>
    <row r="30" spans="1:6" x14ac:dyDescent="0.25">
      <c r="A30" s="1" t="s">
        <v>89</v>
      </c>
      <c r="B30" s="18" t="s">
        <v>19</v>
      </c>
      <c r="C30" s="19">
        <v>1000000</v>
      </c>
      <c r="D30" s="19">
        <v>0</v>
      </c>
      <c r="E30" s="19">
        <f t="shared" si="10"/>
        <v>1000000</v>
      </c>
      <c r="F30" s="42" t="s">
        <v>178</v>
      </c>
    </row>
    <row r="31" spans="1:6" x14ac:dyDescent="0.25">
      <c r="A31" s="1" t="s">
        <v>84</v>
      </c>
      <c r="B31" s="33" t="s">
        <v>85</v>
      </c>
      <c r="C31" s="19">
        <v>27000</v>
      </c>
      <c r="D31" s="19">
        <v>27000</v>
      </c>
      <c r="E31" s="19">
        <f t="shared" si="10"/>
        <v>0</v>
      </c>
      <c r="F31" s="38">
        <f t="shared" si="11"/>
        <v>0</v>
      </c>
    </row>
    <row r="32" spans="1:6" x14ac:dyDescent="0.25">
      <c r="A32" s="6" t="s">
        <v>12</v>
      </c>
      <c r="B32" s="21"/>
      <c r="C32" s="20">
        <f>SUM(C33:C46)</f>
        <v>588994600</v>
      </c>
      <c r="D32" s="20">
        <f>SUM(D33:D46)</f>
        <v>652557700</v>
      </c>
      <c r="E32" s="20">
        <f>+C32-D32</f>
        <v>-63563100</v>
      </c>
      <c r="F32" s="37">
        <f>+E32/D32</f>
        <v>-9.7406099108170816E-2</v>
      </c>
    </row>
    <row r="33" spans="1:6" x14ac:dyDescent="0.25">
      <c r="A33" s="1" t="s">
        <v>3</v>
      </c>
      <c r="B33" s="18" t="s">
        <v>4</v>
      </c>
      <c r="C33" s="19">
        <v>526361100</v>
      </c>
      <c r="D33" s="19">
        <v>583024000</v>
      </c>
      <c r="E33" s="19">
        <f t="shared" ref="E33:E49" si="12">+C33-D33</f>
        <v>-56662900</v>
      </c>
      <c r="F33" s="38">
        <f t="shared" si="11"/>
        <v>-9.7187937374790742E-2</v>
      </c>
    </row>
    <row r="34" spans="1:6" x14ac:dyDescent="0.25">
      <c r="A34" s="1" t="s">
        <v>176</v>
      </c>
      <c r="B34" s="18" t="s">
        <v>4</v>
      </c>
      <c r="C34" s="19">
        <v>0</v>
      </c>
      <c r="D34" s="19">
        <v>1223800</v>
      </c>
      <c r="E34" s="19">
        <f t="shared" si="12"/>
        <v>-1223800</v>
      </c>
      <c r="F34" s="38">
        <f t="shared" si="11"/>
        <v>-1</v>
      </c>
    </row>
    <row r="35" spans="1:6" x14ac:dyDescent="0.25">
      <c r="A35" s="1" t="s">
        <v>90</v>
      </c>
      <c r="B35" s="18" t="s">
        <v>19</v>
      </c>
      <c r="C35" s="19">
        <v>14803100</v>
      </c>
      <c r="D35" s="19">
        <v>16447900</v>
      </c>
      <c r="E35" s="19">
        <f t="shared" si="12"/>
        <v>-1644800</v>
      </c>
      <c r="F35" s="38">
        <f t="shared" si="11"/>
        <v>-0.10000060798035007</v>
      </c>
    </row>
    <row r="36" spans="1:6" x14ac:dyDescent="0.25">
      <c r="A36" s="1" t="s">
        <v>91</v>
      </c>
      <c r="B36" s="18" t="s">
        <v>19</v>
      </c>
      <c r="C36" s="19">
        <v>39588800</v>
      </c>
      <c r="D36" s="19">
        <v>43987500</v>
      </c>
      <c r="E36" s="19">
        <f t="shared" si="12"/>
        <v>-4398700</v>
      </c>
      <c r="F36" s="38">
        <f t="shared" si="11"/>
        <v>-9.9998863313441322E-2</v>
      </c>
    </row>
    <row r="37" spans="1:6" x14ac:dyDescent="0.25">
      <c r="A37" s="1" t="s">
        <v>92</v>
      </c>
      <c r="B37" s="18" t="s">
        <v>4</v>
      </c>
      <c r="C37" s="19">
        <v>660600</v>
      </c>
      <c r="D37" s="19">
        <v>734000</v>
      </c>
      <c r="E37" s="19">
        <f t="shared" si="12"/>
        <v>-73400</v>
      </c>
      <c r="F37" s="38">
        <f t="shared" si="11"/>
        <v>-0.1</v>
      </c>
    </row>
    <row r="38" spans="1:6" x14ac:dyDescent="0.25">
      <c r="A38" s="1" t="s">
        <v>93</v>
      </c>
      <c r="B38" s="18" t="s">
        <v>4</v>
      </c>
      <c r="C38" s="19">
        <v>271200</v>
      </c>
      <c r="D38" s="19">
        <v>301300</v>
      </c>
      <c r="E38" s="19">
        <f t="shared" si="12"/>
        <v>-30100</v>
      </c>
      <c r="F38" s="38">
        <f t="shared" si="11"/>
        <v>-9.9900431463657485E-2</v>
      </c>
    </row>
    <row r="39" spans="1:6" x14ac:dyDescent="0.25">
      <c r="A39" s="1" t="s">
        <v>94</v>
      </c>
      <c r="B39" s="18" t="s">
        <v>4</v>
      </c>
      <c r="C39" s="19">
        <v>1032100</v>
      </c>
      <c r="D39" s="19">
        <v>1146800</v>
      </c>
      <c r="E39" s="19">
        <f t="shared" si="12"/>
        <v>-114700</v>
      </c>
      <c r="F39" s="38">
        <f t="shared" si="11"/>
        <v>-0.1000174398325776</v>
      </c>
    </row>
    <row r="40" spans="1:6" x14ac:dyDescent="0.25">
      <c r="A40" s="1" t="s">
        <v>59</v>
      </c>
      <c r="B40" s="18" t="s">
        <v>4</v>
      </c>
      <c r="C40" s="19">
        <v>289000</v>
      </c>
      <c r="D40" s="19">
        <v>321100</v>
      </c>
      <c r="E40" s="19">
        <f t="shared" si="12"/>
        <v>-32100</v>
      </c>
      <c r="F40" s="38">
        <f t="shared" si="11"/>
        <v>-9.99688570538773E-2</v>
      </c>
    </row>
    <row r="41" spans="1:6" x14ac:dyDescent="0.25">
      <c r="A41" s="1" t="s">
        <v>95</v>
      </c>
      <c r="B41" s="18" t="s">
        <v>82</v>
      </c>
      <c r="C41" s="19">
        <v>500000</v>
      </c>
      <c r="D41" s="19">
        <v>500000</v>
      </c>
      <c r="E41" s="19">
        <f t="shared" si="12"/>
        <v>0</v>
      </c>
      <c r="F41" s="38">
        <f t="shared" si="11"/>
        <v>0</v>
      </c>
    </row>
    <row r="42" spans="1:6" ht="13.5" customHeight="1" x14ac:dyDescent="0.25">
      <c r="A42" s="1" t="s">
        <v>96</v>
      </c>
      <c r="B42" s="18" t="s">
        <v>13</v>
      </c>
      <c r="C42" s="19">
        <v>4338700</v>
      </c>
      <c r="D42" s="19">
        <v>3721300</v>
      </c>
      <c r="E42" s="19">
        <f t="shared" si="12"/>
        <v>617400</v>
      </c>
      <c r="F42" s="38">
        <f t="shared" si="11"/>
        <v>0.16590976271732996</v>
      </c>
    </row>
    <row r="43" spans="1:6" x14ac:dyDescent="0.25">
      <c r="A43" s="1" t="s">
        <v>84</v>
      </c>
      <c r="B43" s="32" t="s">
        <v>85</v>
      </c>
      <c r="C43" s="19">
        <v>250000</v>
      </c>
      <c r="D43" s="19">
        <v>250000</v>
      </c>
      <c r="E43" s="19">
        <f t="shared" si="12"/>
        <v>0</v>
      </c>
      <c r="F43" s="38">
        <f t="shared" si="11"/>
        <v>0</v>
      </c>
    </row>
    <row r="44" spans="1:6" x14ac:dyDescent="0.25">
      <c r="A44" s="1" t="s">
        <v>97</v>
      </c>
      <c r="B44" s="18" t="s">
        <v>98</v>
      </c>
      <c r="C44" s="19">
        <v>200000</v>
      </c>
      <c r="D44" s="19">
        <v>200000</v>
      </c>
      <c r="E44" s="19">
        <f t="shared" si="12"/>
        <v>0</v>
      </c>
      <c r="F44" s="38">
        <f t="shared" si="11"/>
        <v>0</v>
      </c>
    </row>
    <row r="45" spans="1:6" x14ac:dyDescent="0.25">
      <c r="A45" s="1" t="s">
        <v>99</v>
      </c>
      <c r="B45" s="18" t="s">
        <v>100</v>
      </c>
      <c r="C45" s="19">
        <v>200000</v>
      </c>
      <c r="D45" s="19">
        <v>200000</v>
      </c>
      <c r="E45" s="19">
        <f t="shared" si="12"/>
        <v>0</v>
      </c>
      <c r="F45" s="38">
        <f t="shared" si="11"/>
        <v>0</v>
      </c>
    </row>
    <row r="46" spans="1:6" x14ac:dyDescent="0.25">
      <c r="A46" s="1" t="s">
        <v>101</v>
      </c>
      <c r="B46" s="18" t="s">
        <v>102</v>
      </c>
      <c r="C46" s="19">
        <v>500000</v>
      </c>
      <c r="D46" s="19">
        <v>500000</v>
      </c>
      <c r="E46" s="19">
        <f t="shared" si="12"/>
        <v>0</v>
      </c>
      <c r="F46" s="38">
        <f t="shared" si="11"/>
        <v>0</v>
      </c>
    </row>
    <row r="47" spans="1:6" s="9" customFormat="1" x14ac:dyDescent="0.25">
      <c r="A47" s="6" t="s">
        <v>14</v>
      </c>
      <c r="B47" s="16"/>
      <c r="C47" s="20">
        <f>C48+C49</f>
        <v>46320700</v>
      </c>
      <c r="D47" s="20">
        <f>+D49+D48</f>
        <v>51465200</v>
      </c>
      <c r="E47" s="20">
        <f>+C47-D47</f>
        <v>-5144500</v>
      </c>
      <c r="F47" s="37">
        <f>+E47/D47</f>
        <v>-9.9960750176818505E-2</v>
      </c>
    </row>
    <row r="48" spans="1:6" x14ac:dyDescent="0.25">
      <c r="A48" s="1" t="s">
        <v>3</v>
      </c>
      <c r="B48" s="18" t="s">
        <v>4</v>
      </c>
      <c r="C48" s="19">
        <v>46300700</v>
      </c>
      <c r="D48" s="19">
        <v>51445200</v>
      </c>
      <c r="E48" s="19">
        <f t="shared" si="12"/>
        <v>-5144500</v>
      </c>
      <c r="F48" s="38">
        <f t="shared" si="11"/>
        <v>-9.9999611236811212E-2</v>
      </c>
    </row>
    <row r="49" spans="1:6" x14ac:dyDescent="0.25">
      <c r="A49" s="1" t="s">
        <v>84</v>
      </c>
      <c r="B49" s="33" t="s">
        <v>85</v>
      </c>
      <c r="C49" s="19">
        <v>20000</v>
      </c>
      <c r="D49" s="19">
        <v>20000</v>
      </c>
      <c r="E49" s="19">
        <f t="shared" si="12"/>
        <v>0</v>
      </c>
      <c r="F49" s="38">
        <f t="shared" si="11"/>
        <v>0</v>
      </c>
    </row>
    <row r="50" spans="1:6" x14ac:dyDescent="0.25">
      <c r="B50" s="18"/>
      <c r="C50" s="19"/>
      <c r="D50" s="19"/>
      <c r="E50" s="19"/>
      <c r="F50" s="36"/>
    </row>
    <row r="51" spans="1:6" x14ac:dyDescent="0.25">
      <c r="A51" s="10" t="s">
        <v>15</v>
      </c>
      <c r="B51" s="23" t="s">
        <v>16</v>
      </c>
      <c r="C51" s="124">
        <f>C7+C12+C15+C17+C19+C21+C24+C32+C47</f>
        <v>1092685100</v>
      </c>
      <c r="D51" s="124">
        <f>D7+D12+D15+D17+D19+D21+D24+D32+D47</f>
        <v>1210719900</v>
      </c>
      <c r="E51" s="124">
        <f>+C51-D51</f>
        <v>-118034800</v>
      </c>
      <c r="F51" s="38">
        <f>+E51/D51</f>
        <v>-9.7491418122391482E-2</v>
      </c>
    </row>
    <row r="52" spans="1:6" x14ac:dyDescent="0.25">
      <c r="A52" s="10"/>
      <c r="B52" s="23" t="s">
        <v>19</v>
      </c>
      <c r="C52" s="25">
        <f>C27+C30+C35+C36</f>
        <v>55453500</v>
      </c>
      <c r="D52" s="25">
        <f>D27+D30+D35+D36</f>
        <v>60503800</v>
      </c>
      <c r="E52" s="25">
        <f t="shared" ref="E52:E54" si="13">+C52-D52</f>
        <v>-5050300</v>
      </c>
      <c r="F52" s="38">
        <f t="shared" ref="F52:F54" si="14">+E52/D52</f>
        <v>-8.3470790264413147E-2</v>
      </c>
    </row>
    <row r="53" spans="1:6" x14ac:dyDescent="0.25">
      <c r="A53" s="10"/>
      <c r="B53" s="23" t="s">
        <v>4</v>
      </c>
      <c r="C53" s="25">
        <f>C8+C11+C13+C16+C18+C20+C22+C25+C26+C33+C37+C38+C39+C40+C48</f>
        <v>1027994900</v>
      </c>
      <c r="D53" s="25">
        <f>D8+D11+D13+D16+D18+D20+D22+D25+D26+D33+D37+D38+D39+D40+D48+D34</f>
        <v>1141272800</v>
      </c>
      <c r="E53" s="25">
        <f t="shared" si="13"/>
        <v>-113277900</v>
      </c>
      <c r="F53" s="38">
        <f t="shared" si="14"/>
        <v>-9.9255760761143175E-2</v>
      </c>
    </row>
    <row r="54" spans="1:6" x14ac:dyDescent="0.25">
      <c r="A54" s="10"/>
      <c r="B54" s="23" t="s">
        <v>17</v>
      </c>
      <c r="C54" s="25">
        <f>C9+C14+C23+C31+C42+C43+C44+C45+C46+C49+C10+C41+C28+C29</f>
        <v>9236700</v>
      </c>
      <c r="D54" s="25">
        <f>D9+D14+D23+D31+D42+D43+D44+D45+D46+D49+D10+D41+D28+D29</f>
        <v>8943300</v>
      </c>
      <c r="E54" s="25">
        <f t="shared" si="13"/>
        <v>293400</v>
      </c>
      <c r="F54" s="38">
        <f t="shared" si="14"/>
        <v>3.2806682097212436E-2</v>
      </c>
    </row>
    <row r="55" spans="1:6" x14ac:dyDescent="0.25">
      <c r="B55" s="18"/>
      <c r="C55" s="19"/>
      <c r="D55" s="41"/>
      <c r="E55" s="19"/>
      <c r="F55" s="36"/>
    </row>
    <row r="56" spans="1:6" x14ac:dyDescent="0.25">
      <c r="A56" s="3" t="s">
        <v>18</v>
      </c>
      <c r="B56" s="18"/>
      <c r="C56" s="19"/>
      <c r="D56" s="19"/>
      <c r="E56" s="19"/>
      <c r="F56" s="36"/>
    </row>
    <row r="57" spans="1:6" x14ac:dyDescent="0.25">
      <c r="A57" s="7" t="s">
        <v>103</v>
      </c>
      <c r="B57" s="18" t="s">
        <v>19</v>
      </c>
      <c r="C57" s="19">
        <v>2371200</v>
      </c>
      <c r="D57" s="19">
        <v>2634600</v>
      </c>
      <c r="E57" s="19">
        <f>+C57-D57</f>
        <v>-263400</v>
      </c>
      <c r="F57" s="38">
        <f t="shared" ref="F57:F78" si="15">+E57/D57</f>
        <v>-9.9977226144386241E-2</v>
      </c>
    </row>
    <row r="58" spans="1:6" x14ac:dyDescent="0.25">
      <c r="A58" s="7" t="s">
        <v>104</v>
      </c>
      <c r="B58" s="18" t="s">
        <v>19</v>
      </c>
      <c r="C58" s="19">
        <v>381800</v>
      </c>
      <c r="D58" s="19">
        <v>424200</v>
      </c>
      <c r="E58" s="19">
        <f t="shared" ref="E58:E78" si="16">+C58-D58</f>
        <v>-42400</v>
      </c>
      <c r="F58" s="38">
        <f t="shared" si="15"/>
        <v>-9.9952852428099953E-2</v>
      </c>
    </row>
    <row r="59" spans="1:6" x14ac:dyDescent="0.25">
      <c r="A59" s="7" t="s">
        <v>105</v>
      </c>
      <c r="B59" s="18" t="s">
        <v>19</v>
      </c>
      <c r="C59" s="19">
        <v>183300</v>
      </c>
      <c r="D59" s="19">
        <v>203700</v>
      </c>
      <c r="E59" s="19">
        <f t="shared" si="16"/>
        <v>-20400</v>
      </c>
      <c r="F59" s="38">
        <f t="shared" si="15"/>
        <v>-0.10014727540500737</v>
      </c>
    </row>
    <row r="60" spans="1:6" x14ac:dyDescent="0.25">
      <c r="A60" s="7" t="s">
        <v>106</v>
      </c>
      <c r="B60" s="18" t="s">
        <v>19</v>
      </c>
      <c r="C60" s="19">
        <v>73800</v>
      </c>
      <c r="D60" s="19">
        <v>82000</v>
      </c>
      <c r="E60" s="19">
        <f t="shared" si="16"/>
        <v>-8200</v>
      </c>
      <c r="F60" s="38">
        <f t="shared" si="15"/>
        <v>-0.1</v>
      </c>
    </row>
    <row r="61" spans="1:6" x14ac:dyDescent="0.25">
      <c r="A61" s="7" t="s">
        <v>167</v>
      </c>
      <c r="B61" s="18" t="s">
        <v>19</v>
      </c>
      <c r="C61" s="19">
        <v>1433600</v>
      </c>
      <c r="D61" s="19">
        <v>1433600</v>
      </c>
      <c r="E61" s="19">
        <f t="shared" si="16"/>
        <v>0</v>
      </c>
      <c r="F61" s="38">
        <f t="shared" si="15"/>
        <v>0</v>
      </c>
    </row>
    <row r="62" spans="1:6" x14ac:dyDescent="0.25">
      <c r="A62" s="7" t="s">
        <v>70</v>
      </c>
      <c r="B62" s="18" t="s">
        <v>19</v>
      </c>
      <c r="C62" s="19">
        <v>95900</v>
      </c>
      <c r="D62" s="19">
        <v>106500</v>
      </c>
      <c r="E62" s="19">
        <f t="shared" si="16"/>
        <v>-10600</v>
      </c>
      <c r="F62" s="38">
        <f t="shared" si="15"/>
        <v>-9.9530516431924884E-2</v>
      </c>
    </row>
    <row r="63" spans="1:6" x14ac:dyDescent="0.25">
      <c r="A63" s="7" t="s">
        <v>71</v>
      </c>
      <c r="B63" s="18" t="s">
        <v>19</v>
      </c>
      <c r="C63" s="19">
        <v>980500</v>
      </c>
      <c r="D63" s="19">
        <v>1089400</v>
      </c>
      <c r="E63" s="19">
        <f t="shared" si="16"/>
        <v>-108900</v>
      </c>
      <c r="F63" s="38">
        <f t="shared" si="15"/>
        <v>-9.9963282540848172E-2</v>
      </c>
    </row>
    <row r="64" spans="1:6" x14ac:dyDescent="0.25">
      <c r="A64" s="7" t="s">
        <v>20</v>
      </c>
      <c r="B64" s="18" t="s">
        <v>19</v>
      </c>
      <c r="C64" s="19">
        <v>1055700</v>
      </c>
      <c r="D64" s="19">
        <v>1173000</v>
      </c>
      <c r="E64" s="19">
        <f t="shared" si="16"/>
        <v>-117300</v>
      </c>
      <c r="F64" s="38">
        <f t="shared" si="15"/>
        <v>-0.1</v>
      </c>
    </row>
    <row r="65" spans="1:6" x14ac:dyDescent="0.25">
      <c r="A65" s="7" t="s">
        <v>21</v>
      </c>
      <c r="B65" s="18" t="s">
        <v>19</v>
      </c>
      <c r="C65" s="19">
        <v>1456500</v>
      </c>
      <c r="D65" s="19">
        <v>1456500</v>
      </c>
      <c r="E65" s="19">
        <f t="shared" si="16"/>
        <v>0</v>
      </c>
      <c r="F65" s="38">
        <f t="shared" si="15"/>
        <v>0</v>
      </c>
    </row>
    <row r="66" spans="1:6" x14ac:dyDescent="0.25">
      <c r="A66" s="7" t="s">
        <v>64</v>
      </c>
      <c r="B66" s="18" t="s">
        <v>19</v>
      </c>
      <c r="C66" s="19">
        <v>1466300</v>
      </c>
      <c r="D66" s="19">
        <v>1466300</v>
      </c>
      <c r="E66" s="19">
        <f t="shared" si="16"/>
        <v>0</v>
      </c>
      <c r="F66" s="38">
        <f t="shared" si="15"/>
        <v>0</v>
      </c>
    </row>
    <row r="67" spans="1:6" x14ac:dyDescent="0.25">
      <c r="A67" s="7" t="s">
        <v>107</v>
      </c>
      <c r="B67" s="18" t="s">
        <v>19</v>
      </c>
      <c r="C67" s="19">
        <v>373900</v>
      </c>
      <c r="D67" s="19">
        <v>415400</v>
      </c>
      <c r="E67" s="19">
        <f t="shared" si="16"/>
        <v>-41500</v>
      </c>
      <c r="F67" s="38">
        <f t="shared" si="15"/>
        <v>-9.9903707270101103E-2</v>
      </c>
    </row>
    <row r="68" spans="1:6" x14ac:dyDescent="0.25">
      <c r="A68" s="7" t="s">
        <v>108</v>
      </c>
      <c r="B68" s="18" t="s">
        <v>19</v>
      </c>
      <c r="C68" s="19">
        <v>197400</v>
      </c>
      <c r="D68" s="19">
        <v>219300</v>
      </c>
      <c r="E68" s="19">
        <f t="shared" si="16"/>
        <v>-21900</v>
      </c>
      <c r="F68" s="38">
        <f t="shared" si="15"/>
        <v>-9.9863201094391243E-2</v>
      </c>
    </row>
    <row r="69" spans="1:6" x14ac:dyDescent="0.25">
      <c r="A69" s="7" t="s">
        <v>177</v>
      </c>
      <c r="B69" s="18" t="s">
        <v>19</v>
      </c>
      <c r="C69" s="19">
        <v>0</v>
      </c>
      <c r="D69" s="19">
        <v>97800</v>
      </c>
      <c r="E69" s="19">
        <f t="shared" si="16"/>
        <v>-97800</v>
      </c>
      <c r="F69" s="38">
        <f t="shared" si="15"/>
        <v>-1</v>
      </c>
    </row>
    <row r="70" spans="1:6" x14ac:dyDescent="0.25">
      <c r="A70" s="7" t="s">
        <v>109</v>
      </c>
      <c r="B70" s="18" t="s">
        <v>110</v>
      </c>
      <c r="C70" s="19">
        <v>5500000</v>
      </c>
      <c r="D70" s="19">
        <v>5500000</v>
      </c>
      <c r="E70" s="19">
        <f t="shared" si="16"/>
        <v>0</v>
      </c>
      <c r="F70" s="38">
        <f t="shared" si="15"/>
        <v>0</v>
      </c>
    </row>
    <row r="71" spans="1:6" x14ac:dyDescent="0.25">
      <c r="A71" s="7" t="s">
        <v>111</v>
      </c>
      <c r="B71" s="26" t="s">
        <v>111</v>
      </c>
      <c r="C71" s="19">
        <v>30000</v>
      </c>
      <c r="D71" s="19">
        <v>0</v>
      </c>
      <c r="E71" s="19">
        <f t="shared" si="16"/>
        <v>30000</v>
      </c>
      <c r="F71" s="42" t="s">
        <v>178</v>
      </c>
    </row>
    <row r="72" spans="1:6" x14ac:dyDescent="0.25">
      <c r="A72" s="13" t="s">
        <v>112</v>
      </c>
      <c r="B72" s="26" t="s">
        <v>112</v>
      </c>
      <c r="C72" s="19">
        <v>500000</v>
      </c>
      <c r="D72" s="19">
        <v>400000</v>
      </c>
      <c r="E72" s="19">
        <f t="shared" si="16"/>
        <v>100000</v>
      </c>
      <c r="F72" s="38">
        <f t="shared" si="15"/>
        <v>0.25</v>
      </c>
    </row>
    <row r="73" spans="1:6" x14ac:dyDescent="0.25">
      <c r="A73" s="7" t="s">
        <v>113</v>
      </c>
      <c r="B73" s="27" t="s">
        <v>273</v>
      </c>
      <c r="C73" s="19">
        <v>100000</v>
      </c>
      <c r="D73" s="19">
        <v>80000</v>
      </c>
      <c r="E73" s="19">
        <f t="shared" si="16"/>
        <v>20000</v>
      </c>
      <c r="F73" s="38">
        <f t="shared" si="15"/>
        <v>0.25</v>
      </c>
    </row>
    <row r="74" spans="1:6" x14ac:dyDescent="0.25">
      <c r="A74" s="14" t="s">
        <v>114</v>
      </c>
      <c r="B74" s="27" t="s">
        <v>272</v>
      </c>
      <c r="C74" s="19">
        <v>550000</v>
      </c>
      <c r="D74" s="19">
        <v>550000</v>
      </c>
      <c r="E74" s="19">
        <f t="shared" si="16"/>
        <v>0</v>
      </c>
      <c r="F74" s="38">
        <f t="shared" si="15"/>
        <v>0</v>
      </c>
    </row>
    <row r="75" spans="1:6" x14ac:dyDescent="0.25">
      <c r="A75" s="10" t="s">
        <v>22</v>
      </c>
      <c r="B75" s="23" t="s">
        <v>16</v>
      </c>
      <c r="C75" s="124">
        <f>SUM(C57:C74)</f>
        <v>16749900</v>
      </c>
      <c r="D75" s="124">
        <f>SUM(D57:D74)</f>
        <v>17332300</v>
      </c>
      <c r="E75" s="124">
        <f t="shared" si="16"/>
        <v>-582400</v>
      </c>
      <c r="F75" s="38">
        <f t="shared" si="15"/>
        <v>-3.3602003196344397E-2</v>
      </c>
    </row>
    <row r="76" spans="1:6" x14ac:dyDescent="0.25">
      <c r="A76" s="10"/>
      <c r="B76" s="23" t="s">
        <v>19</v>
      </c>
      <c r="C76" s="124">
        <f>SUM(C57:C68)</f>
        <v>10069900</v>
      </c>
      <c r="D76" s="25">
        <f>SUM(D57:D69)</f>
        <v>10802300</v>
      </c>
      <c r="E76" s="124">
        <f t="shared" si="16"/>
        <v>-732400</v>
      </c>
      <c r="F76" s="38">
        <f t="shared" si="15"/>
        <v>-6.7800375845884678E-2</v>
      </c>
    </row>
    <row r="77" spans="1:6" x14ac:dyDescent="0.25">
      <c r="A77" s="10"/>
      <c r="B77" s="23" t="s">
        <v>4</v>
      </c>
      <c r="C77" s="124">
        <v>0</v>
      </c>
      <c r="D77" s="124">
        <v>0</v>
      </c>
      <c r="E77" s="124">
        <v>0</v>
      </c>
      <c r="F77" s="38"/>
    </row>
    <row r="78" spans="1:6" x14ac:dyDescent="0.25">
      <c r="B78" s="23" t="s">
        <v>17</v>
      </c>
      <c r="C78" s="124">
        <f>SUM(C70:C74)</f>
        <v>6680000</v>
      </c>
      <c r="D78" s="124">
        <f>SUM(D70:D74)</f>
        <v>6530000</v>
      </c>
      <c r="E78" s="124">
        <f t="shared" si="16"/>
        <v>150000</v>
      </c>
      <c r="F78" s="38">
        <f t="shared" si="15"/>
        <v>2.2970903522205207E-2</v>
      </c>
    </row>
    <row r="79" spans="1:6" x14ac:dyDescent="0.25">
      <c r="A79" s="3" t="s">
        <v>23</v>
      </c>
      <c r="B79" s="18"/>
      <c r="C79" s="19"/>
      <c r="D79" s="41"/>
      <c r="E79" s="19"/>
      <c r="F79" s="36"/>
    </row>
    <row r="80" spans="1:6" x14ac:dyDescent="0.25">
      <c r="A80" s="7" t="s">
        <v>24</v>
      </c>
      <c r="B80" s="18" t="s">
        <v>19</v>
      </c>
      <c r="C80" s="19">
        <v>1744100</v>
      </c>
      <c r="D80" s="19">
        <v>1937900</v>
      </c>
      <c r="E80" s="19">
        <f t="shared" ref="E80:E106" si="17">+C80-D80</f>
        <v>-193800</v>
      </c>
      <c r="F80" s="38">
        <f t="shared" ref="F80:F106" si="18">+E80/D80</f>
        <v>-0.1000051602249858</v>
      </c>
    </row>
    <row r="81" spans="1:6" x14ac:dyDescent="0.25">
      <c r="A81" s="1" t="s">
        <v>115</v>
      </c>
      <c r="B81" s="18" t="s">
        <v>116</v>
      </c>
      <c r="C81" s="19">
        <v>103500000</v>
      </c>
      <c r="D81" s="19">
        <v>0</v>
      </c>
      <c r="E81" s="19">
        <f t="shared" si="17"/>
        <v>103500000</v>
      </c>
      <c r="F81" s="42" t="s">
        <v>178</v>
      </c>
    </row>
    <row r="82" spans="1:6" x14ac:dyDescent="0.25">
      <c r="A82" s="1" t="s">
        <v>115</v>
      </c>
      <c r="B82" s="18" t="s">
        <v>4</v>
      </c>
      <c r="C82" s="19">
        <v>64771500</v>
      </c>
      <c r="D82" s="19">
        <v>186968300</v>
      </c>
      <c r="E82" s="19">
        <f t="shared" si="17"/>
        <v>-122196800</v>
      </c>
      <c r="F82" s="38">
        <f t="shared" si="18"/>
        <v>-0.65356961581187822</v>
      </c>
    </row>
    <row r="83" spans="1:6" x14ac:dyDescent="0.25">
      <c r="A83" s="1" t="s">
        <v>117</v>
      </c>
      <c r="B83" s="18" t="s">
        <v>4</v>
      </c>
      <c r="C83" s="19">
        <v>66483500</v>
      </c>
      <c r="D83" s="19">
        <v>73870500</v>
      </c>
      <c r="E83" s="19">
        <f t="shared" si="17"/>
        <v>-7387000</v>
      </c>
      <c r="F83" s="38">
        <f t="shared" si="18"/>
        <v>-9.9999323139819005E-2</v>
      </c>
    </row>
    <row r="84" spans="1:6" x14ac:dyDescent="0.25">
      <c r="A84" s="1" t="s">
        <v>118</v>
      </c>
      <c r="B84" s="18" t="s">
        <v>19</v>
      </c>
      <c r="C84" s="19">
        <v>12386000</v>
      </c>
      <c r="D84" s="19">
        <v>13762200</v>
      </c>
      <c r="E84" s="19">
        <f t="shared" si="17"/>
        <v>-1376200</v>
      </c>
      <c r="F84" s="38">
        <f t="shared" si="18"/>
        <v>-9.9998546743979885E-2</v>
      </c>
    </row>
    <row r="85" spans="1:6" x14ac:dyDescent="0.25">
      <c r="A85" s="1" t="s">
        <v>25</v>
      </c>
      <c r="B85" s="18" t="s">
        <v>19</v>
      </c>
      <c r="C85" s="19">
        <v>1457900</v>
      </c>
      <c r="D85" s="19">
        <v>1457900</v>
      </c>
      <c r="E85" s="19">
        <f t="shared" si="17"/>
        <v>0</v>
      </c>
      <c r="F85" s="38">
        <f t="shared" si="18"/>
        <v>0</v>
      </c>
    </row>
    <row r="86" spans="1:6" x14ac:dyDescent="0.25">
      <c r="A86" s="1" t="s">
        <v>26</v>
      </c>
      <c r="B86" s="18" t="s">
        <v>19</v>
      </c>
      <c r="C86" s="19">
        <v>60200</v>
      </c>
      <c r="D86" s="19">
        <v>60200</v>
      </c>
      <c r="E86" s="19">
        <f t="shared" si="17"/>
        <v>0</v>
      </c>
      <c r="F86" s="38">
        <f t="shared" si="18"/>
        <v>0</v>
      </c>
    </row>
    <row r="87" spans="1:6" x14ac:dyDescent="0.25">
      <c r="A87" s="1" t="s">
        <v>27</v>
      </c>
      <c r="B87" s="18" t="s">
        <v>19</v>
      </c>
      <c r="C87" s="19">
        <v>6794400</v>
      </c>
      <c r="D87" s="19">
        <v>6794400</v>
      </c>
      <c r="E87" s="19">
        <f t="shared" si="17"/>
        <v>0</v>
      </c>
      <c r="F87" s="38">
        <f t="shared" si="18"/>
        <v>0</v>
      </c>
    </row>
    <row r="88" spans="1:6" x14ac:dyDescent="0.25">
      <c r="A88" s="1" t="s">
        <v>28</v>
      </c>
      <c r="B88" s="18" t="s">
        <v>19</v>
      </c>
      <c r="C88" s="19">
        <v>439900</v>
      </c>
      <c r="D88" s="19">
        <v>488800</v>
      </c>
      <c r="E88" s="19">
        <f t="shared" si="17"/>
        <v>-48900</v>
      </c>
      <c r="F88" s="38">
        <f t="shared" si="18"/>
        <v>-0.10004091653027823</v>
      </c>
    </row>
    <row r="89" spans="1:6" x14ac:dyDescent="0.25">
      <c r="A89" s="1" t="s">
        <v>180</v>
      </c>
      <c r="B89" s="18" t="s">
        <v>19</v>
      </c>
      <c r="C89" s="19">
        <v>0</v>
      </c>
      <c r="D89" s="19">
        <v>391000</v>
      </c>
      <c r="E89" s="19">
        <f t="shared" si="17"/>
        <v>-391000</v>
      </c>
      <c r="F89" s="38">
        <f t="shared" si="18"/>
        <v>-1</v>
      </c>
    </row>
    <row r="90" spans="1:6" x14ac:dyDescent="0.25">
      <c r="A90" s="1" t="s">
        <v>29</v>
      </c>
      <c r="B90" s="18" t="s">
        <v>19</v>
      </c>
      <c r="C90" s="19">
        <v>537600</v>
      </c>
      <c r="D90" s="19">
        <v>537600</v>
      </c>
      <c r="E90" s="19">
        <f t="shared" si="17"/>
        <v>0</v>
      </c>
      <c r="F90" s="38">
        <f t="shared" si="18"/>
        <v>0</v>
      </c>
    </row>
    <row r="91" spans="1:6" x14ac:dyDescent="0.25">
      <c r="A91" s="1" t="s">
        <v>30</v>
      </c>
      <c r="B91" s="18" t="s">
        <v>19</v>
      </c>
      <c r="C91" s="19">
        <v>351900</v>
      </c>
      <c r="D91" s="19">
        <v>351900</v>
      </c>
      <c r="E91" s="19">
        <f t="shared" si="17"/>
        <v>0</v>
      </c>
      <c r="F91" s="38">
        <f t="shared" si="18"/>
        <v>0</v>
      </c>
    </row>
    <row r="92" spans="1:6" x14ac:dyDescent="0.25">
      <c r="A92" s="1" t="s">
        <v>119</v>
      </c>
      <c r="B92" s="18" t="s">
        <v>19</v>
      </c>
      <c r="C92" s="19">
        <v>1328800</v>
      </c>
      <c r="D92" s="19">
        <v>1259300</v>
      </c>
      <c r="E92" s="19">
        <f t="shared" si="17"/>
        <v>69500</v>
      </c>
      <c r="F92" s="38">
        <f t="shared" si="18"/>
        <v>5.5189390931469864E-2</v>
      </c>
    </row>
    <row r="93" spans="1:6" x14ac:dyDescent="0.25">
      <c r="A93" s="1" t="s">
        <v>120</v>
      </c>
      <c r="B93" s="26" t="s">
        <v>161</v>
      </c>
      <c r="C93" s="19">
        <v>300000</v>
      </c>
      <c r="D93" s="19">
        <v>300000</v>
      </c>
      <c r="E93" s="19">
        <f t="shared" si="17"/>
        <v>0</v>
      </c>
      <c r="F93" s="38">
        <f t="shared" si="18"/>
        <v>0</v>
      </c>
    </row>
    <row r="94" spans="1:6" x14ac:dyDescent="0.25">
      <c r="A94" s="1" t="s">
        <v>121</v>
      </c>
      <c r="B94" s="26" t="s">
        <v>122</v>
      </c>
      <c r="C94" s="19">
        <v>12500000</v>
      </c>
      <c r="D94" s="19">
        <v>10000000</v>
      </c>
      <c r="E94" s="19">
        <f t="shared" si="17"/>
        <v>2500000</v>
      </c>
      <c r="F94" s="38">
        <f t="shared" si="18"/>
        <v>0.25</v>
      </c>
    </row>
    <row r="95" spans="1:6" x14ac:dyDescent="0.25">
      <c r="A95" s="1" t="s">
        <v>123</v>
      </c>
      <c r="B95" s="26" t="s">
        <v>124</v>
      </c>
      <c r="C95" s="19">
        <v>525000</v>
      </c>
      <c r="D95" s="19">
        <v>480000</v>
      </c>
      <c r="E95" s="19">
        <f t="shared" si="17"/>
        <v>45000</v>
      </c>
      <c r="F95" s="38">
        <f t="shared" si="18"/>
        <v>9.375E-2</v>
      </c>
    </row>
    <row r="96" spans="1:6" x14ac:dyDescent="0.25">
      <c r="A96" s="1" t="s">
        <v>125</v>
      </c>
      <c r="B96" s="26" t="s">
        <v>126</v>
      </c>
      <c r="C96" s="19">
        <v>1250000</v>
      </c>
      <c r="D96" s="19">
        <v>1250000</v>
      </c>
      <c r="E96" s="19">
        <f t="shared" si="17"/>
        <v>0</v>
      </c>
      <c r="F96" s="38">
        <f t="shared" si="18"/>
        <v>0</v>
      </c>
    </row>
    <row r="97" spans="1:6" x14ac:dyDescent="0.25">
      <c r="A97" s="3" t="s">
        <v>31</v>
      </c>
      <c r="B97" s="18"/>
      <c r="C97" s="19"/>
      <c r="D97" s="19"/>
      <c r="E97" s="19"/>
      <c r="F97" s="38"/>
    </row>
    <row r="98" spans="1:6" s="8" customFormat="1" x14ac:dyDescent="0.25">
      <c r="A98" s="7" t="s">
        <v>32</v>
      </c>
      <c r="B98" s="28" t="s">
        <v>19</v>
      </c>
      <c r="C98" s="19">
        <v>980000</v>
      </c>
      <c r="D98" s="19">
        <v>958000</v>
      </c>
      <c r="E98" s="19">
        <f t="shared" si="17"/>
        <v>22000</v>
      </c>
      <c r="F98" s="38">
        <f t="shared" si="18"/>
        <v>2.2964509394572025E-2</v>
      </c>
    </row>
    <row r="99" spans="1:6" s="8" customFormat="1" x14ac:dyDescent="0.25">
      <c r="A99" s="7" t="s">
        <v>32</v>
      </c>
      <c r="B99" s="32" t="s">
        <v>127</v>
      </c>
      <c r="C99" s="19">
        <v>500000</v>
      </c>
      <c r="D99" s="19">
        <v>1000000</v>
      </c>
      <c r="E99" s="19">
        <f t="shared" si="17"/>
        <v>-500000</v>
      </c>
      <c r="F99" s="38">
        <f t="shared" si="18"/>
        <v>-0.5</v>
      </c>
    </row>
    <row r="100" spans="1:6" x14ac:dyDescent="0.25">
      <c r="A100" s="1" t="s">
        <v>33</v>
      </c>
      <c r="B100" s="18" t="s">
        <v>19</v>
      </c>
      <c r="C100" s="19">
        <v>500000</v>
      </c>
      <c r="D100" s="19">
        <v>500000</v>
      </c>
      <c r="E100" s="19">
        <f t="shared" si="17"/>
        <v>0</v>
      </c>
      <c r="F100" s="38">
        <f t="shared" si="18"/>
        <v>0</v>
      </c>
    </row>
    <row r="101" spans="1:6" x14ac:dyDescent="0.25">
      <c r="A101" s="1" t="s">
        <v>34</v>
      </c>
      <c r="B101" s="18" t="s">
        <v>19</v>
      </c>
      <c r="C101" s="19">
        <v>17569400</v>
      </c>
      <c r="D101" s="19">
        <v>17569400</v>
      </c>
      <c r="E101" s="19">
        <f t="shared" si="17"/>
        <v>0</v>
      </c>
      <c r="F101" s="38">
        <f t="shared" si="18"/>
        <v>0</v>
      </c>
    </row>
    <row r="102" spans="1:6" x14ac:dyDescent="0.25">
      <c r="A102" s="1" t="s">
        <v>128</v>
      </c>
      <c r="B102" s="33" t="s">
        <v>129</v>
      </c>
      <c r="C102" s="19">
        <v>18500000</v>
      </c>
      <c r="D102" s="19">
        <v>18500000</v>
      </c>
      <c r="E102" s="19">
        <f t="shared" si="17"/>
        <v>0</v>
      </c>
      <c r="F102" s="38">
        <f t="shared" si="18"/>
        <v>0</v>
      </c>
    </row>
    <row r="103" spans="1:6" x14ac:dyDescent="0.25">
      <c r="A103" s="1" t="s">
        <v>35</v>
      </c>
      <c r="B103" s="18" t="s">
        <v>19</v>
      </c>
      <c r="C103" s="19">
        <v>21572400</v>
      </c>
      <c r="D103" s="19">
        <v>21572400</v>
      </c>
      <c r="E103" s="19">
        <f t="shared" si="17"/>
        <v>0</v>
      </c>
      <c r="F103" s="38">
        <f t="shared" si="18"/>
        <v>0</v>
      </c>
    </row>
    <row r="104" spans="1:6" x14ac:dyDescent="0.25">
      <c r="A104" s="1" t="s">
        <v>328</v>
      </c>
      <c r="B104" s="18" t="s">
        <v>19</v>
      </c>
      <c r="C104" s="19">
        <v>10701600</v>
      </c>
      <c r="D104" s="19">
        <v>10701600</v>
      </c>
      <c r="E104" s="19">
        <f t="shared" si="17"/>
        <v>0</v>
      </c>
      <c r="F104" s="38">
        <f t="shared" si="18"/>
        <v>0</v>
      </c>
    </row>
    <row r="105" spans="1:6" x14ac:dyDescent="0.25">
      <c r="A105" s="1" t="s">
        <v>130</v>
      </c>
      <c r="B105" s="18" t="s">
        <v>131</v>
      </c>
      <c r="C105" s="19">
        <v>23250000</v>
      </c>
      <c r="D105" s="19">
        <v>23250000</v>
      </c>
      <c r="E105" s="19">
        <f t="shared" si="17"/>
        <v>0</v>
      </c>
      <c r="F105" s="38">
        <f t="shared" si="18"/>
        <v>0</v>
      </c>
    </row>
    <row r="106" spans="1:6" x14ac:dyDescent="0.25">
      <c r="A106" s="10" t="s">
        <v>36</v>
      </c>
      <c r="B106" s="23" t="s">
        <v>37</v>
      </c>
      <c r="C106" s="25">
        <f>SUM(C80:C105)</f>
        <v>368004200</v>
      </c>
      <c r="D106" s="25">
        <f>SUM(D80:D105)</f>
        <v>393961400</v>
      </c>
      <c r="E106" s="124">
        <f t="shared" si="17"/>
        <v>-25957200</v>
      </c>
      <c r="F106" s="38">
        <f t="shared" si="18"/>
        <v>-6.588767325935993E-2</v>
      </c>
    </row>
    <row r="107" spans="1:6" x14ac:dyDescent="0.25">
      <c r="B107" s="23" t="s">
        <v>19</v>
      </c>
      <c r="C107" s="124">
        <f>C80+C84+C85+C86+C87+C88+C90+C91+C92+C100+C98+C101+C103+C104</f>
        <v>76424200</v>
      </c>
      <c r="D107" s="25">
        <f>D80+D84+D85+D86+D87+D88+D90+D91+D92+D100+D98+D101+D103+D104+D89</f>
        <v>78342600</v>
      </c>
      <c r="E107" s="124">
        <f t="shared" ref="E107:E109" si="19">+C107-D107</f>
        <v>-1918400</v>
      </c>
      <c r="F107" s="38">
        <f t="shared" ref="F107:F109" si="20">+E107/D107</f>
        <v>-2.4487315968579036E-2</v>
      </c>
    </row>
    <row r="108" spans="1:6" x14ac:dyDescent="0.25">
      <c r="B108" s="23" t="s">
        <v>4</v>
      </c>
      <c r="C108" s="124">
        <f>C82+C83+C89</f>
        <v>131255000</v>
      </c>
      <c r="D108" s="25">
        <f>D82+D83</f>
        <v>260838800</v>
      </c>
      <c r="E108" s="124">
        <f t="shared" si="19"/>
        <v>-129583800</v>
      </c>
      <c r="F108" s="38">
        <f t="shared" si="20"/>
        <v>-0.49679648886592026</v>
      </c>
    </row>
    <row r="109" spans="1:6" x14ac:dyDescent="0.25">
      <c r="B109" s="23" t="s">
        <v>17</v>
      </c>
      <c r="C109" s="124">
        <f>C81+C93+C94+C95+C99+C102+C105+C96</f>
        <v>160325000</v>
      </c>
      <c r="D109" s="124">
        <f>D81+D93+D94+D95+D99+D102+D105+D96</f>
        <v>54780000</v>
      </c>
      <c r="E109" s="124">
        <f t="shared" si="19"/>
        <v>105545000</v>
      </c>
      <c r="F109" s="38">
        <f t="shared" si="20"/>
        <v>1.9267068273092369</v>
      </c>
    </row>
    <row r="110" spans="1:6" x14ac:dyDescent="0.25">
      <c r="B110" s="18"/>
      <c r="C110" s="19"/>
      <c r="D110" s="19"/>
      <c r="E110" s="19"/>
      <c r="F110" s="36"/>
    </row>
    <row r="111" spans="1:6" x14ac:dyDescent="0.25">
      <c r="A111" s="3" t="s">
        <v>38</v>
      </c>
      <c r="B111" s="18"/>
      <c r="C111" s="19"/>
      <c r="D111" s="19"/>
      <c r="E111" s="19"/>
      <c r="F111" s="36"/>
    </row>
    <row r="112" spans="1:6" x14ac:dyDescent="0.25">
      <c r="A112" s="1" t="s">
        <v>103</v>
      </c>
      <c r="B112" s="18" t="s">
        <v>4</v>
      </c>
      <c r="C112" s="19">
        <v>18030700</v>
      </c>
      <c r="D112" s="19">
        <v>18030700</v>
      </c>
      <c r="E112" s="19">
        <f t="shared" ref="E112:E114" si="21">+C112-D112</f>
        <v>0</v>
      </c>
      <c r="F112" s="38">
        <f t="shared" ref="F112:F114" si="22">+E112/D112</f>
        <v>0</v>
      </c>
    </row>
    <row r="113" spans="1:6" x14ac:dyDescent="0.25">
      <c r="A113" s="1" t="s">
        <v>103</v>
      </c>
      <c r="B113" s="18" t="s">
        <v>132</v>
      </c>
      <c r="C113" s="19">
        <v>3550000</v>
      </c>
      <c r="D113" s="19">
        <v>3050000</v>
      </c>
      <c r="E113" s="19">
        <f t="shared" si="21"/>
        <v>500000</v>
      </c>
      <c r="F113" s="38">
        <f t="shared" si="22"/>
        <v>0.16393442622950818</v>
      </c>
    </row>
    <row r="114" spans="1:6" x14ac:dyDescent="0.25">
      <c r="A114" s="10" t="s">
        <v>39</v>
      </c>
      <c r="B114" s="23" t="s">
        <v>37</v>
      </c>
      <c r="C114" s="124">
        <f>C112+C113</f>
        <v>21580700</v>
      </c>
      <c r="D114" s="124">
        <f>D112+D113</f>
        <v>21080700</v>
      </c>
      <c r="E114" s="124">
        <f t="shared" si="21"/>
        <v>500000</v>
      </c>
      <c r="F114" s="38">
        <f t="shared" si="22"/>
        <v>2.3718377473233812E-2</v>
      </c>
    </row>
    <row r="115" spans="1:6" x14ac:dyDescent="0.25">
      <c r="A115" s="10"/>
      <c r="B115" s="23" t="s">
        <v>4</v>
      </c>
      <c r="C115" s="124">
        <f t="shared" ref="C115:D116" si="23">C112</f>
        <v>18030700</v>
      </c>
      <c r="D115" s="124">
        <f t="shared" si="23"/>
        <v>18030700</v>
      </c>
      <c r="E115" s="124">
        <f t="shared" ref="E115:E116" si="24">+C115-D115</f>
        <v>0</v>
      </c>
      <c r="F115" s="38">
        <f t="shared" ref="F115:F116" si="25">+E115/D115</f>
        <v>0</v>
      </c>
    </row>
    <row r="116" spans="1:6" x14ac:dyDescent="0.25">
      <c r="A116" s="10"/>
      <c r="B116" s="23" t="s">
        <v>17</v>
      </c>
      <c r="C116" s="124">
        <f t="shared" si="23"/>
        <v>3550000</v>
      </c>
      <c r="D116" s="124">
        <f t="shared" si="23"/>
        <v>3050000</v>
      </c>
      <c r="E116" s="124">
        <f t="shared" si="24"/>
        <v>500000</v>
      </c>
      <c r="F116" s="38">
        <f t="shared" si="25"/>
        <v>0.16393442622950818</v>
      </c>
    </row>
    <row r="117" spans="1:6" x14ac:dyDescent="0.25">
      <c r="A117" s="7"/>
      <c r="B117" s="18"/>
      <c r="C117" s="25"/>
      <c r="D117" s="25"/>
      <c r="E117" s="25"/>
      <c r="F117" s="38"/>
    </row>
    <row r="118" spans="1:6" x14ac:dyDescent="0.25">
      <c r="A118" s="3" t="s">
        <v>40</v>
      </c>
      <c r="B118" s="18"/>
      <c r="C118" s="19"/>
      <c r="D118" s="19"/>
      <c r="E118" s="19"/>
      <c r="F118" s="36"/>
    </row>
    <row r="119" spans="1:6" s="8" customFormat="1" x14ac:dyDescent="0.25">
      <c r="A119" s="7" t="s">
        <v>41</v>
      </c>
      <c r="B119" s="28" t="s">
        <v>19</v>
      </c>
      <c r="C119" s="19">
        <v>997700</v>
      </c>
      <c r="D119" s="19">
        <v>997700</v>
      </c>
      <c r="E119" s="19">
        <f t="shared" ref="E119:E143" si="26">+C119-D119</f>
        <v>0</v>
      </c>
      <c r="F119" s="38">
        <f t="shared" ref="F119:F143" si="27">+E119/D119</f>
        <v>0</v>
      </c>
    </row>
    <row r="120" spans="1:6" x14ac:dyDescent="0.25">
      <c r="A120" s="1" t="s">
        <v>42</v>
      </c>
      <c r="B120" s="18" t="s">
        <v>4</v>
      </c>
      <c r="C120" s="19">
        <v>401341900</v>
      </c>
      <c r="D120" s="19">
        <v>0</v>
      </c>
      <c r="E120" s="19">
        <f t="shared" si="26"/>
        <v>401341900</v>
      </c>
      <c r="F120" s="42" t="s">
        <v>178</v>
      </c>
    </row>
    <row r="121" spans="1:6" x14ac:dyDescent="0.25">
      <c r="A121" s="1" t="s">
        <v>42</v>
      </c>
      <c r="B121" s="18" t="s">
        <v>19</v>
      </c>
      <c r="C121" s="19">
        <v>0</v>
      </c>
      <c r="D121" s="19">
        <v>364856300</v>
      </c>
      <c r="E121" s="19">
        <v>0</v>
      </c>
      <c r="F121" s="38"/>
    </row>
    <row r="122" spans="1:6" x14ac:dyDescent="0.25">
      <c r="A122" s="1" t="s">
        <v>43</v>
      </c>
      <c r="B122" s="18" t="s">
        <v>4</v>
      </c>
      <c r="C122" s="19">
        <v>1192100</v>
      </c>
      <c r="D122" s="19">
        <v>1026400</v>
      </c>
      <c r="E122" s="19">
        <f t="shared" si="26"/>
        <v>165700</v>
      </c>
      <c r="F122" s="38">
        <f t="shared" si="27"/>
        <v>0.16143803585346844</v>
      </c>
    </row>
    <row r="123" spans="1:6" x14ac:dyDescent="0.25">
      <c r="A123" s="1" t="s">
        <v>44</v>
      </c>
      <c r="B123" s="18" t="s">
        <v>4</v>
      </c>
      <c r="C123" s="19">
        <v>1900000</v>
      </c>
      <c r="D123" s="19">
        <v>2443800</v>
      </c>
      <c r="E123" s="19">
        <f t="shared" si="26"/>
        <v>-543800</v>
      </c>
      <c r="F123" s="38">
        <f t="shared" si="27"/>
        <v>-0.22252230133398807</v>
      </c>
    </row>
    <row r="124" spans="1:6" x14ac:dyDescent="0.25">
      <c r="A124" s="1" t="s">
        <v>133</v>
      </c>
      <c r="B124" s="18" t="s">
        <v>4</v>
      </c>
      <c r="C124" s="19">
        <v>35200</v>
      </c>
      <c r="D124" s="19">
        <v>39100</v>
      </c>
      <c r="E124" s="19">
        <f t="shared" si="26"/>
        <v>-3900</v>
      </c>
      <c r="F124" s="38">
        <f t="shared" si="27"/>
        <v>-9.9744245524296671E-2</v>
      </c>
    </row>
    <row r="125" spans="1:6" x14ac:dyDescent="0.25">
      <c r="A125" s="1" t="s">
        <v>45</v>
      </c>
      <c r="B125" s="18" t="s">
        <v>4</v>
      </c>
      <c r="C125" s="19">
        <v>6498000</v>
      </c>
      <c r="D125" s="19">
        <v>6498000</v>
      </c>
      <c r="E125" s="19">
        <f t="shared" si="26"/>
        <v>0</v>
      </c>
      <c r="F125" s="38">
        <f t="shared" si="27"/>
        <v>0</v>
      </c>
    </row>
    <row r="126" spans="1:6" x14ac:dyDescent="0.25">
      <c r="A126" s="1" t="s">
        <v>46</v>
      </c>
      <c r="B126" s="18" t="s">
        <v>4</v>
      </c>
      <c r="C126" s="19">
        <v>26400</v>
      </c>
      <c r="D126" s="19">
        <v>29300</v>
      </c>
      <c r="E126" s="19">
        <f t="shared" si="26"/>
        <v>-2900</v>
      </c>
      <c r="F126" s="38">
        <f t="shared" si="27"/>
        <v>-9.8976109215017066E-2</v>
      </c>
    </row>
    <row r="127" spans="1:6" x14ac:dyDescent="0.25">
      <c r="A127" s="1" t="s">
        <v>47</v>
      </c>
      <c r="B127" s="18" t="s">
        <v>4</v>
      </c>
      <c r="C127" s="19">
        <v>264000</v>
      </c>
      <c r="D127" s="19">
        <v>293300</v>
      </c>
      <c r="E127" s="19">
        <f t="shared" si="26"/>
        <v>-29300</v>
      </c>
      <c r="F127" s="38">
        <f t="shared" si="27"/>
        <v>-9.9897715649505628E-2</v>
      </c>
    </row>
    <row r="128" spans="1:6" x14ac:dyDescent="0.25">
      <c r="A128" s="1" t="s">
        <v>48</v>
      </c>
      <c r="B128" s="18" t="s">
        <v>4</v>
      </c>
      <c r="C128" s="19">
        <v>439900</v>
      </c>
      <c r="D128" s="19">
        <v>488800</v>
      </c>
      <c r="E128" s="19">
        <f t="shared" si="26"/>
        <v>-48900</v>
      </c>
      <c r="F128" s="38">
        <f t="shared" si="27"/>
        <v>-0.10004091653027823</v>
      </c>
    </row>
    <row r="129" spans="1:6" x14ac:dyDescent="0.25">
      <c r="A129" s="1" t="s">
        <v>134</v>
      </c>
      <c r="B129" s="26" t="s">
        <v>135</v>
      </c>
      <c r="C129" s="19">
        <v>300000</v>
      </c>
      <c r="D129" s="19">
        <v>300000</v>
      </c>
      <c r="E129" s="19">
        <f t="shared" si="26"/>
        <v>0</v>
      </c>
      <c r="F129" s="38">
        <f t="shared" si="27"/>
        <v>0</v>
      </c>
    </row>
    <row r="130" spans="1:6" x14ac:dyDescent="0.25">
      <c r="A130" s="1" t="s">
        <v>136</v>
      </c>
      <c r="B130" s="26" t="s">
        <v>137</v>
      </c>
      <c r="C130" s="19">
        <v>110000</v>
      </c>
      <c r="D130" s="19">
        <v>110000</v>
      </c>
      <c r="E130" s="19">
        <f t="shared" si="26"/>
        <v>0</v>
      </c>
      <c r="F130" s="38">
        <f t="shared" si="27"/>
        <v>0</v>
      </c>
    </row>
    <row r="131" spans="1:6" x14ac:dyDescent="0.25">
      <c r="A131" s="1" t="s">
        <v>138</v>
      </c>
      <c r="B131" s="26" t="s">
        <v>139</v>
      </c>
      <c r="C131" s="19">
        <v>10000000</v>
      </c>
      <c r="D131" s="19">
        <v>10000000</v>
      </c>
      <c r="E131" s="19">
        <f t="shared" si="26"/>
        <v>0</v>
      </c>
      <c r="F131" s="38">
        <f t="shared" si="27"/>
        <v>0</v>
      </c>
    </row>
    <row r="132" spans="1:6" x14ac:dyDescent="0.25">
      <c r="A132" s="1" t="s">
        <v>140</v>
      </c>
      <c r="B132" s="26" t="s">
        <v>162</v>
      </c>
      <c r="C132" s="19">
        <v>50000</v>
      </c>
      <c r="D132" s="19">
        <v>50000</v>
      </c>
      <c r="E132" s="19">
        <f t="shared" si="26"/>
        <v>0</v>
      </c>
      <c r="F132" s="38">
        <f t="shared" si="27"/>
        <v>0</v>
      </c>
    </row>
    <row r="133" spans="1:6" x14ac:dyDescent="0.25">
      <c r="A133" s="1" t="s">
        <v>141</v>
      </c>
      <c r="B133" s="26" t="s">
        <v>142</v>
      </c>
      <c r="C133" s="19">
        <v>20000</v>
      </c>
      <c r="D133" s="19">
        <v>20000</v>
      </c>
      <c r="E133" s="19">
        <f t="shared" si="26"/>
        <v>0</v>
      </c>
      <c r="F133" s="38">
        <f t="shared" si="27"/>
        <v>0</v>
      </c>
    </row>
    <row r="134" spans="1:6" x14ac:dyDescent="0.25">
      <c r="A134" s="1" t="s">
        <v>143</v>
      </c>
      <c r="B134" s="26" t="s">
        <v>144</v>
      </c>
      <c r="C134" s="19">
        <v>100000</v>
      </c>
      <c r="D134" s="19">
        <v>140000</v>
      </c>
      <c r="E134" s="19">
        <f t="shared" si="26"/>
        <v>-40000</v>
      </c>
      <c r="F134" s="38">
        <f t="shared" si="27"/>
        <v>-0.2857142857142857</v>
      </c>
    </row>
    <row r="135" spans="1:6" x14ac:dyDescent="0.25">
      <c r="A135" s="1" t="s">
        <v>145</v>
      </c>
      <c r="B135" s="26" t="s">
        <v>146</v>
      </c>
      <c r="C135" s="19">
        <v>47553700</v>
      </c>
      <c r="D135" s="19">
        <v>48785800</v>
      </c>
      <c r="E135" s="19">
        <f t="shared" si="26"/>
        <v>-1232100</v>
      </c>
      <c r="F135" s="38">
        <f t="shared" si="27"/>
        <v>-2.5255299697862901E-2</v>
      </c>
    </row>
    <row r="136" spans="1:6" x14ac:dyDescent="0.25">
      <c r="A136" s="1" t="s">
        <v>147</v>
      </c>
      <c r="B136" s="26" t="s">
        <v>146</v>
      </c>
      <c r="C136" s="19">
        <v>2500000</v>
      </c>
      <c r="D136" s="19">
        <v>2500000</v>
      </c>
      <c r="E136" s="19">
        <f t="shared" si="26"/>
        <v>0</v>
      </c>
      <c r="F136" s="38">
        <f t="shared" si="27"/>
        <v>0</v>
      </c>
    </row>
    <row r="137" spans="1:6" x14ac:dyDescent="0.25">
      <c r="A137" s="1" t="s">
        <v>148</v>
      </c>
      <c r="B137" s="26" t="s">
        <v>146</v>
      </c>
      <c r="C137" s="19">
        <v>1000000</v>
      </c>
      <c r="D137" s="19">
        <v>1000000</v>
      </c>
      <c r="E137" s="19">
        <f t="shared" si="26"/>
        <v>0</v>
      </c>
      <c r="F137" s="38">
        <f t="shared" si="27"/>
        <v>0</v>
      </c>
    </row>
    <row r="138" spans="1:6" x14ac:dyDescent="0.25">
      <c r="A138" s="1" t="s">
        <v>149</v>
      </c>
      <c r="B138" s="26" t="s">
        <v>146</v>
      </c>
      <c r="C138" s="19">
        <v>13000000</v>
      </c>
      <c r="D138" s="19">
        <v>15000000</v>
      </c>
      <c r="E138" s="19">
        <f t="shared" si="26"/>
        <v>-2000000</v>
      </c>
      <c r="F138" s="38">
        <f t="shared" si="27"/>
        <v>-0.13333333333333333</v>
      </c>
    </row>
    <row r="139" spans="1:6" x14ac:dyDescent="0.25">
      <c r="A139" s="1" t="s">
        <v>150</v>
      </c>
      <c r="B139" s="26" t="s">
        <v>163</v>
      </c>
      <c r="C139" s="19">
        <v>400000</v>
      </c>
      <c r="D139" s="19">
        <v>400000</v>
      </c>
      <c r="E139" s="19">
        <f t="shared" si="26"/>
        <v>0</v>
      </c>
      <c r="F139" s="38">
        <f t="shared" si="27"/>
        <v>0</v>
      </c>
    </row>
    <row r="140" spans="1:6" x14ac:dyDescent="0.25">
      <c r="A140" s="1" t="s">
        <v>151</v>
      </c>
      <c r="B140" s="26" t="s">
        <v>152</v>
      </c>
      <c r="C140" s="19">
        <v>230000000</v>
      </c>
      <c r="D140" s="19">
        <v>290000000</v>
      </c>
      <c r="E140" s="19">
        <f t="shared" si="26"/>
        <v>-60000000</v>
      </c>
      <c r="F140" s="38">
        <f t="shared" si="27"/>
        <v>-0.20689655172413793</v>
      </c>
    </row>
    <row r="141" spans="1:6" x14ac:dyDescent="0.25">
      <c r="A141" s="1" t="s">
        <v>153</v>
      </c>
      <c r="B141" s="26" t="s">
        <v>154</v>
      </c>
      <c r="C141" s="19">
        <v>13000000</v>
      </c>
      <c r="D141" s="19">
        <v>15000000</v>
      </c>
      <c r="E141" s="19">
        <f t="shared" si="26"/>
        <v>-2000000</v>
      </c>
      <c r="F141" s="38">
        <f t="shared" si="27"/>
        <v>-0.13333333333333333</v>
      </c>
    </row>
    <row r="142" spans="1:6" x14ac:dyDescent="0.25">
      <c r="A142" s="1" t="s">
        <v>155</v>
      </c>
      <c r="B142" s="26" t="s">
        <v>154</v>
      </c>
      <c r="C142" s="19">
        <v>300000</v>
      </c>
      <c r="D142" s="19">
        <v>500000</v>
      </c>
      <c r="E142" s="19">
        <f t="shared" si="26"/>
        <v>-200000</v>
      </c>
      <c r="F142" s="38">
        <f t="shared" si="27"/>
        <v>-0.4</v>
      </c>
    </row>
    <row r="143" spans="1:6" x14ac:dyDescent="0.25">
      <c r="A143" s="10" t="s">
        <v>49</v>
      </c>
      <c r="B143" s="23" t="s">
        <v>37</v>
      </c>
      <c r="C143" s="124">
        <f>SUM(C119:C142)</f>
        <v>731028900</v>
      </c>
      <c r="D143" s="124">
        <f>SUM(D119:D142)</f>
        <v>760478500</v>
      </c>
      <c r="E143" s="124">
        <f t="shared" si="26"/>
        <v>-29449600</v>
      </c>
      <c r="F143" s="38">
        <f t="shared" si="27"/>
        <v>-3.8725092162368822E-2</v>
      </c>
    </row>
    <row r="144" spans="1:6" x14ac:dyDescent="0.25">
      <c r="A144" s="10"/>
      <c r="B144" s="23" t="s">
        <v>19</v>
      </c>
      <c r="C144" s="124">
        <f>C119</f>
        <v>997700</v>
      </c>
      <c r="D144" s="25">
        <f>D119+D121</f>
        <v>365854000</v>
      </c>
      <c r="E144" s="124">
        <f t="shared" ref="E144:E146" si="28">+C144-D144</f>
        <v>-364856300</v>
      </c>
      <c r="F144" s="38">
        <f t="shared" ref="F144:F146" si="29">+E144/D144</f>
        <v>-0.99727295587857456</v>
      </c>
    </row>
    <row r="145" spans="1:6" x14ac:dyDescent="0.25">
      <c r="A145" s="10"/>
      <c r="B145" s="23" t="s">
        <v>4</v>
      </c>
      <c r="C145" s="124">
        <f>SUM(C120:C128)</f>
        <v>411697500</v>
      </c>
      <c r="D145" s="25">
        <f>D120+D122+D123+D124+D125+D126+D127+D128</f>
        <v>10818700</v>
      </c>
      <c r="E145" s="124">
        <f t="shared" si="28"/>
        <v>400878800</v>
      </c>
      <c r="F145" s="38">
        <f t="shared" si="29"/>
        <v>37.05424866203888</v>
      </c>
    </row>
    <row r="146" spans="1:6" x14ac:dyDescent="0.25">
      <c r="A146" s="10"/>
      <c r="B146" s="23" t="s">
        <v>17</v>
      </c>
      <c r="C146" s="124">
        <f>SUM(C129:C142)</f>
        <v>318333700</v>
      </c>
      <c r="D146" s="25">
        <f>SUM(D129:D142)</f>
        <v>383805800</v>
      </c>
      <c r="E146" s="124">
        <f t="shared" si="28"/>
        <v>-65472100</v>
      </c>
      <c r="F146" s="38">
        <f t="shared" si="29"/>
        <v>-0.17058653100083426</v>
      </c>
    </row>
    <row r="147" spans="1:6" x14ac:dyDescent="0.25">
      <c r="A147" s="10"/>
      <c r="B147" s="23"/>
      <c r="C147" s="25"/>
      <c r="D147" s="25"/>
      <c r="E147" s="25"/>
      <c r="F147" s="38"/>
    </row>
    <row r="148" spans="1:6" x14ac:dyDescent="0.25">
      <c r="A148" s="3" t="s">
        <v>50</v>
      </c>
      <c r="B148" s="23"/>
      <c r="C148" s="25"/>
      <c r="D148" s="25"/>
      <c r="E148" s="25"/>
      <c r="F148" s="38"/>
    </row>
    <row r="149" spans="1:6" x14ac:dyDescent="0.25">
      <c r="A149" s="7" t="s">
        <v>103</v>
      </c>
      <c r="B149" s="28" t="s">
        <v>19</v>
      </c>
      <c r="C149" s="25">
        <v>1058600</v>
      </c>
      <c r="D149" s="25">
        <v>1176200</v>
      </c>
      <c r="E149" s="25">
        <f t="shared" ref="E149:E150" si="30">+C149-D149</f>
        <v>-117600</v>
      </c>
      <c r="F149" s="38">
        <f t="shared" ref="F149:F150" si="31">+E149/D149</f>
        <v>-9.9982996089100495E-2</v>
      </c>
    </row>
    <row r="150" spans="1:6" x14ac:dyDescent="0.25">
      <c r="A150" s="10" t="s">
        <v>51</v>
      </c>
      <c r="B150" s="23" t="s">
        <v>19</v>
      </c>
      <c r="C150" s="124">
        <f>SUM(C149:C149)</f>
        <v>1058600</v>
      </c>
      <c r="D150" s="124">
        <v>1176200</v>
      </c>
      <c r="E150" s="124">
        <f t="shared" si="30"/>
        <v>-117600</v>
      </c>
      <c r="F150" s="38">
        <f t="shared" si="31"/>
        <v>-9.9982996089100495E-2</v>
      </c>
    </row>
    <row r="151" spans="1:6" x14ac:dyDescent="0.25">
      <c r="A151" s="10"/>
      <c r="B151" s="23"/>
      <c r="C151" s="25"/>
      <c r="D151" s="25"/>
      <c r="E151" s="25"/>
      <c r="F151" s="38"/>
    </row>
    <row r="152" spans="1:6" x14ac:dyDescent="0.25">
      <c r="A152" s="3" t="s">
        <v>156</v>
      </c>
      <c r="B152" s="23"/>
      <c r="C152" s="25"/>
      <c r="D152" s="25"/>
      <c r="E152" s="25"/>
      <c r="F152" s="38"/>
    </row>
    <row r="153" spans="1:6" x14ac:dyDescent="0.25">
      <c r="A153" s="7" t="s">
        <v>157</v>
      </c>
      <c r="B153" s="28" t="s">
        <v>19</v>
      </c>
      <c r="C153" s="29">
        <v>1372985000</v>
      </c>
      <c r="D153" s="29">
        <v>1347200000</v>
      </c>
      <c r="E153" s="19">
        <f t="shared" ref="E153:E155" si="32">+C153-D153</f>
        <v>25785000</v>
      </c>
      <c r="F153" s="38">
        <f t="shared" ref="F153:F155" si="33">+E153/D153</f>
        <v>1.9139697149643704E-2</v>
      </c>
    </row>
    <row r="154" spans="1:6" x14ac:dyDescent="0.25">
      <c r="A154" s="7" t="s">
        <v>158</v>
      </c>
      <c r="B154" s="28" t="s">
        <v>159</v>
      </c>
      <c r="C154" s="29">
        <v>215000000</v>
      </c>
      <c r="D154" s="29">
        <v>197000000</v>
      </c>
      <c r="E154" s="19">
        <f t="shared" si="32"/>
        <v>18000000</v>
      </c>
      <c r="F154" s="38">
        <f t="shared" si="33"/>
        <v>9.1370558375634514E-2</v>
      </c>
    </row>
    <row r="155" spans="1:6" x14ac:dyDescent="0.25">
      <c r="A155" s="7" t="s">
        <v>160</v>
      </c>
      <c r="B155" s="28" t="s">
        <v>4</v>
      </c>
      <c r="C155" s="29">
        <v>4133336</v>
      </c>
      <c r="D155" s="29">
        <v>4459500</v>
      </c>
      <c r="E155" s="19">
        <f t="shared" si="32"/>
        <v>-326164</v>
      </c>
      <c r="F155" s="38">
        <f t="shared" si="33"/>
        <v>-7.3139141159322796E-2</v>
      </c>
    </row>
    <row r="156" spans="1:6" x14ac:dyDescent="0.25">
      <c r="A156" s="10" t="s">
        <v>179</v>
      </c>
      <c r="B156" s="23" t="s">
        <v>37</v>
      </c>
      <c r="C156" s="25">
        <f>SUM(C153:C155)</f>
        <v>1592118336</v>
      </c>
      <c r="D156" s="25">
        <f>SUM(D153:D155)</f>
        <v>1548659500</v>
      </c>
      <c r="E156" s="25">
        <f t="shared" ref="E156" si="34">+C156-D156</f>
        <v>43458836</v>
      </c>
      <c r="F156" s="38">
        <f t="shared" ref="F156" si="35">+E156/D156</f>
        <v>2.8062228010740903E-2</v>
      </c>
    </row>
    <row r="157" spans="1:6" x14ac:dyDescent="0.25">
      <c r="A157" s="10"/>
      <c r="B157" s="23" t="s">
        <v>19</v>
      </c>
      <c r="C157" s="124">
        <f>C153</f>
        <v>1372985000</v>
      </c>
      <c r="D157" s="124">
        <f>D153</f>
        <v>1347200000</v>
      </c>
      <c r="E157" s="25">
        <f t="shared" ref="E157:E159" si="36">+C157-D157</f>
        <v>25785000</v>
      </c>
      <c r="F157" s="38">
        <f t="shared" ref="F157:F159" si="37">+E157/D157</f>
        <v>1.9139697149643704E-2</v>
      </c>
    </row>
    <row r="158" spans="1:6" x14ac:dyDescent="0.25">
      <c r="A158" s="10"/>
      <c r="B158" s="23" t="s">
        <v>4</v>
      </c>
      <c r="C158" s="124">
        <f>C155</f>
        <v>4133336</v>
      </c>
      <c r="D158" s="124">
        <f>D155</f>
        <v>4459500</v>
      </c>
      <c r="E158" s="25">
        <f t="shared" si="36"/>
        <v>-326164</v>
      </c>
      <c r="F158" s="38">
        <f t="shared" si="37"/>
        <v>-7.3139141159322796E-2</v>
      </c>
    </row>
    <row r="159" spans="1:6" x14ac:dyDescent="0.25">
      <c r="A159" s="10"/>
      <c r="B159" s="23" t="s">
        <v>17</v>
      </c>
      <c r="C159" s="25">
        <f>C154</f>
        <v>215000000</v>
      </c>
      <c r="D159" s="25">
        <f>D154</f>
        <v>197000000</v>
      </c>
      <c r="E159" s="25">
        <f t="shared" si="36"/>
        <v>18000000</v>
      </c>
      <c r="F159" s="38">
        <f t="shared" si="37"/>
        <v>9.1370558375634514E-2</v>
      </c>
    </row>
    <row r="160" spans="1:6" x14ac:dyDescent="0.25">
      <c r="A160" s="10"/>
      <c r="B160" s="23"/>
      <c r="C160" s="25"/>
      <c r="D160" s="25"/>
      <c r="E160" s="25"/>
      <c r="F160" s="38"/>
    </row>
    <row r="161" spans="1:6" x14ac:dyDescent="0.25">
      <c r="A161" s="11" t="s">
        <v>52</v>
      </c>
      <c r="B161" s="30" t="s">
        <v>37</v>
      </c>
      <c r="C161" s="125">
        <f>C51+C75+C106+C114+C143+C150+C156</f>
        <v>3823225736</v>
      </c>
      <c r="D161" s="125">
        <f>D51+D75+D106+D114+D143+D150+D156</f>
        <v>3953408500</v>
      </c>
      <c r="E161" s="125">
        <f t="shared" ref="E161" si="38">+C161-D161</f>
        <v>-130182764</v>
      </c>
      <c r="F161" s="37">
        <f t="shared" ref="F161" si="39">+E161/D161</f>
        <v>-3.2929246749988018E-2</v>
      </c>
    </row>
    <row r="162" spans="1:6" x14ac:dyDescent="0.25">
      <c r="A162" s="12"/>
      <c r="B162" s="30" t="s">
        <v>19</v>
      </c>
      <c r="C162" s="125">
        <f>C76+C107+C144+C150+C157+C52</f>
        <v>1516988900</v>
      </c>
      <c r="D162" s="125">
        <f>D76+D107+D144+D150+D157+D52</f>
        <v>1863878900</v>
      </c>
      <c r="E162" s="125">
        <f t="shared" ref="E162:E164" si="40">+C162-D162</f>
        <v>-346890000</v>
      </c>
      <c r="F162" s="37">
        <f t="shared" ref="F162:F164" si="41">+E162/D162</f>
        <v>-0.18611187668898446</v>
      </c>
    </row>
    <row r="163" spans="1:6" x14ac:dyDescent="0.25">
      <c r="A163" s="12"/>
      <c r="B163" s="30" t="s">
        <v>4</v>
      </c>
      <c r="C163" s="125">
        <f t="shared" ref="C163:D164" si="42">C53+C77+C108+C115+C145+C158</f>
        <v>1593111436</v>
      </c>
      <c r="D163" s="125">
        <f t="shared" si="42"/>
        <v>1435420500</v>
      </c>
      <c r="E163" s="125">
        <f t="shared" si="40"/>
        <v>157690936</v>
      </c>
      <c r="F163" s="37">
        <f t="shared" si="41"/>
        <v>0.10985696247197251</v>
      </c>
    </row>
    <row r="164" spans="1:6" x14ac:dyDescent="0.25">
      <c r="A164" s="12"/>
      <c r="B164" s="30" t="s">
        <v>17</v>
      </c>
      <c r="C164" s="125">
        <f t="shared" si="42"/>
        <v>713125400</v>
      </c>
      <c r="D164" s="125">
        <f t="shared" si="42"/>
        <v>654109100</v>
      </c>
      <c r="E164" s="125">
        <f t="shared" si="40"/>
        <v>59016300</v>
      </c>
      <c r="F164" s="37">
        <f t="shared" si="41"/>
        <v>9.0223939706694192E-2</v>
      </c>
    </row>
    <row r="165" spans="1:6" x14ac:dyDescent="0.25">
      <c r="C165" s="1"/>
      <c r="D165" s="1"/>
      <c r="E165" s="1"/>
      <c r="F165" s="39"/>
    </row>
    <row r="166" spans="1:6" s="44" customFormat="1" x14ac:dyDescent="0.25">
      <c r="A166" s="45" t="s">
        <v>181</v>
      </c>
      <c r="B166" s="47" t="s">
        <v>37</v>
      </c>
      <c r="C166" s="126">
        <f>+C161-C156</f>
        <v>2231107400</v>
      </c>
      <c r="D166" s="126">
        <f t="shared" ref="D166" si="43">+D161-D156</f>
        <v>2404749000</v>
      </c>
      <c r="E166" s="126">
        <f t="shared" ref="E166" si="44">+C166-D166</f>
        <v>-173641600</v>
      </c>
      <c r="F166" s="46">
        <f t="shared" ref="F166" si="45">+E166/D166</f>
        <v>-7.22077855110866E-2</v>
      </c>
    </row>
    <row r="167" spans="1:6" x14ac:dyDescent="0.25">
      <c r="F167" s="34"/>
    </row>
    <row r="168" spans="1:6" x14ac:dyDescent="0.25">
      <c r="B168" s="114" t="s">
        <v>332</v>
      </c>
      <c r="C168" s="127">
        <f>+C162+C163</f>
        <v>3110100336</v>
      </c>
      <c r="D168" s="127">
        <f t="shared" ref="D168:E168" si="46">+D162+D163</f>
        <v>3299299400</v>
      </c>
      <c r="E168" s="127">
        <f t="shared" si="46"/>
        <v>-189199064</v>
      </c>
      <c r="F168" s="38">
        <f t="shared" ref="F168" si="47">+E168/D168</f>
        <v>-5.7345224261853893E-2</v>
      </c>
    </row>
    <row r="169" spans="1:6" x14ac:dyDescent="0.25">
      <c r="F169" s="34"/>
    </row>
    <row r="170" spans="1:6" x14ac:dyDescent="0.25">
      <c r="D170" s="43"/>
      <c r="F170" s="34"/>
    </row>
    <row r="171" spans="1:6" x14ac:dyDescent="0.25">
      <c r="F171" s="34"/>
    </row>
  </sheetData>
  <mergeCells count="4">
    <mergeCell ref="A2:F2"/>
    <mergeCell ref="A3:F3"/>
    <mergeCell ref="A1:F1"/>
    <mergeCell ref="D4:F4"/>
  </mergeCells>
  <pageMargins left="0.25" right="0.25" top="0.75" bottom="0.75" header="0.3" footer="0.3"/>
  <pageSetup scale="71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workbookViewId="0">
      <selection activeCell="D22" sqref="D22"/>
    </sheetView>
  </sheetViews>
  <sheetFormatPr defaultColWidth="25.7109375" defaultRowHeight="12.75" x14ac:dyDescent="0.2"/>
  <cols>
    <col min="1" max="1" width="24.28515625" style="56" customWidth="1"/>
    <col min="2" max="2" width="14.28515625" style="56" customWidth="1"/>
    <col min="3" max="3" width="4.85546875" style="60" bestFit="1" customWidth="1"/>
    <col min="4" max="4" width="30" style="48" customWidth="1"/>
    <col min="5" max="5" width="18.7109375" style="14" bestFit="1" customWidth="1"/>
    <col min="6" max="16384" width="25.7109375" style="48"/>
  </cols>
  <sheetData>
    <row r="1" spans="1:5" x14ac:dyDescent="0.2">
      <c r="A1" s="140" t="s">
        <v>335</v>
      </c>
      <c r="B1" s="140"/>
      <c r="C1" s="140"/>
      <c r="D1" s="140"/>
      <c r="E1" s="140"/>
    </row>
    <row r="2" spans="1:5" ht="15" x14ac:dyDescent="0.25">
      <c r="A2" s="139" t="s">
        <v>279</v>
      </c>
      <c r="B2" s="139"/>
      <c r="C2" s="139"/>
      <c r="D2" s="139"/>
      <c r="E2" s="139"/>
    </row>
    <row r="3" spans="1:5" x14ac:dyDescent="0.2">
      <c r="A3" s="49"/>
      <c r="B3" s="49"/>
      <c r="C3" s="49"/>
      <c r="D3" s="49"/>
      <c r="E3" s="49"/>
    </row>
    <row r="4" spans="1:5" x14ac:dyDescent="0.2">
      <c r="A4" s="115" t="s">
        <v>188</v>
      </c>
      <c r="B4" s="115" t="s">
        <v>189</v>
      </c>
      <c r="C4" s="116" t="s">
        <v>1</v>
      </c>
      <c r="D4" s="116" t="s">
        <v>190</v>
      </c>
      <c r="E4" s="118" t="s">
        <v>261</v>
      </c>
    </row>
    <row r="5" spans="1:5" ht="25.5" x14ac:dyDescent="0.2">
      <c r="A5" s="50" t="s">
        <v>191</v>
      </c>
      <c r="B5" s="50" t="s">
        <v>192</v>
      </c>
      <c r="C5" s="51" t="s">
        <v>193</v>
      </c>
      <c r="D5" s="50" t="s">
        <v>194</v>
      </c>
      <c r="E5" s="52">
        <v>4156419</v>
      </c>
    </row>
    <row r="6" spans="1:5" ht="25.5" x14ac:dyDescent="0.2">
      <c r="A6" s="50" t="s">
        <v>195</v>
      </c>
      <c r="B6" s="50" t="s">
        <v>196</v>
      </c>
      <c r="C6" s="51" t="s">
        <v>193</v>
      </c>
      <c r="D6" s="50" t="s">
        <v>197</v>
      </c>
      <c r="E6" s="52">
        <v>12751872</v>
      </c>
    </row>
    <row r="7" spans="1:5" ht="25.5" x14ac:dyDescent="0.2">
      <c r="A7" s="50" t="s">
        <v>195</v>
      </c>
      <c r="B7" s="50" t="s">
        <v>196</v>
      </c>
      <c r="C7" s="51" t="s">
        <v>193</v>
      </c>
      <c r="D7" s="50" t="s">
        <v>198</v>
      </c>
      <c r="E7" s="52">
        <v>2229468</v>
      </c>
    </row>
    <row r="8" spans="1:5" x14ac:dyDescent="0.2">
      <c r="A8" s="50" t="s">
        <v>199</v>
      </c>
      <c r="B8" s="50" t="s">
        <v>196</v>
      </c>
      <c r="C8" s="51" t="s">
        <v>193</v>
      </c>
      <c r="D8" s="50" t="s">
        <v>200</v>
      </c>
      <c r="E8" s="52">
        <v>7370474</v>
      </c>
    </row>
    <row r="9" spans="1:5" x14ac:dyDescent="0.2">
      <c r="A9" s="50" t="s">
        <v>201</v>
      </c>
      <c r="B9" s="50" t="s">
        <v>196</v>
      </c>
      <c r="C9" s="51" t="s">
        <v>193</v>
      </c>
      <c r="D9" s="50" t="s">
        <v>202</v>
      </c>
      <c r="E9" s="52">
        <v>2316435</v>
      </c>
    </row>
    <row r="10" spans="1:5" ht="25.5" x14ac:dyDescent="0.2">
      <c r="A10" s="50" t="s">
        <v>2</v>
      </c>
      <c r="B10" s="50" t="s">
        <v>203</v>
      </c>
      <c r="C10" s="51" t="s">
        <v>193</v>
      </c>
      <c r="D10" s="50" t="s">
        <v>204</v>
      </c>
      <c r="E10" s="52">
        <v>9400000</v>
      </c>
    </row>
    <row r="11" spans="1:5" x14ac:dyDescent="0.2">
      <c r="A11" s="50" t="s">
        <v>2</v>
      </c>
      <c r="B11" s="50" t="s">
        <v>203</v>
      </c>
      <c r="C11" s="51" t="s">
        <v>193</v>
      </c>
      <c r="D11" s="50" t="s">
        <v>205</v>
      </c>
      <c r="E11" s="52">
        <v>1200000</v>
      </c>
    </row>
    <row r="12" spans="1:5" ht="25.5" x14ac:dyDescent="0.2">
      <c r="A12" s="50" t="s">
        <v>9</v>
      </c>
      <c r="B12" s="50" t="s">
        <v>203</v>
      </c>
      <c r="C12" s="51" t="s">
        <v>193</v>
      </c>
      <c r="D12" s="50" t="s">
        <v>206</v>
      </c>
      <c r="E12" s="52">
        <v>932000</v>
      </c>
    </row>
    <row r="13" spans="1:5" ht="25.5" x14ac:dyDescent="0.2">
      <c r="A13" s="50" t="s">
        <v>9</v>
      </c>
      <c r="B13" s="50" t="s">
        <v>203</v>
      </c>
      <c r="C13" s="51" t="s">
        <v>193</v>
      </c>
      <c r="D13" s="50" t="s">
        <v>207</v>
      </c>
      <c r="E13" s="52">
        <v>300000</v>
      </c>
    </row>
    <row r="14" spans="1:5" x14ac:dyDescent="0.2">
      <c r="A14" s="50" t="s">
        <v>10</v>
      </c>
      <c r="B14" s="50" t="s">
        <v>203</v>
      </c>
      <c r="C14" s="51" t="s">
        <v>193</v>
      </c>
      <c r="D14" s="50" t="s">
        <v>208</v>
      </c>
      <c r="E14" s="52">
        <v>15044149</v>
      </c>
    </row>
    <row r="15" spans="1:5" x14ac:dyDescent="0.2">
      <c r="A15" s="50" t="s">
        <v>209</v>
      </c>
      <c r="B15" s="50" t="s">
        <v>203</v>
      </c>
      <c r="C15" s="51" t="s">
        <v>193</v>
      </c>
      <c r="D15" s="50" t="s">
        <v>210</v>
      </c>
      <c r="E15" s="52">
        <v>21905323</v>
      </c>
    </row>
    <row r="16" spans="1:5" x14ac:dyDescent="0.2">
      <c r="A16" s="50" t="s">
        <v>211</v>
      </c>
      <c r="B16" s="50" t="s">
        <v>203</v>
      </c>
      <c r="C16" s="51" t="s">
        <v>193</v>
      </c>
      <c r="D16" s="50" t="s">
        <v>212</v>
      </c>
      <c r="E16" s="52">
        <v>1439076</v>
      </c>
    </row>
    <row r="17" spans="1:5" ht="25.5" x14ac:dyDescent="0.2">
      <c r="A17" s="50" t="s">
        <v>213</v>
      </c>
      <c r="B17" s="50" t="s">
        <v>203</v>
      </c>
      <c r="C17" s="51" t="s">
        <v>193</v>
      </c>
      <c r="D17" s="50" t="s">
        <v>214</v>
      </c>
      <c r="E17" s="52">
        <v>700000</v>
      </c>
    </row>
    <row r="18" spans="1:5" ht="25.5" x14ac:dyDescent="0.2">
      <c r="A18" s="50" t="s">
        <v>213</v>
      </c>
      <c r="B18" s="50" t="s">
        <v>203</v>
      </c>
      <c r="C18" s="51" t="s">
        <v>193</v>
      </c>
      <c r="D18" s="50" t="s">
        <v>215</v>
      </c>
      <c r="E18" s="52">
        <v>16646446</v>
      </c>
    </row>
    <row r="19" spans="1:5" ht="25.5" x14ac:dyDescent="0.2">
      <c r="A19" s="50" t="s">
        <v>216</v>
      </c>
      <c r="B19" s="50" t="s">
        <v>203</v>
      </c>
      <c r="C19" s="51" t="s">
        <v>193</v>
      </c>
      <c r="D19" s="50" t="s">
        <v>217</v>
      </c>
      <c r="E19" s="52">
        <v>3243155</v>
      </c>
    </row>
    <row r="20" spans="1:5" ht="25.5" x14ac:dyDescent="0.2">
      <c r="A20" s="50" t="s">
        <v>216</v>
      </c>
      <c r="B20" s="50" t="s">
        <v>203</v>
      </c>
      <c r="C20" s="51" t="s">
        <v>193</v>
      </c>
      <c r="D20" s="50" t="s">
        <v>218</v>
      </c>
      <c r="E20" s="52">
        <v>2206940</v>
      </c>
    </row>
    <row r="21" spans="1:5" ht="25.5" x14ac:dyDescent="0.2">
      <c r="A21" s="50" t="s">
        <v>216</v>
      </c>
      <c r="B21" s="50" t="s">
        <v>203</v>
      </c>
      <c r="C21" s="51" t="s">
        <v>193</v>
      </c>
      <c r="D21" s="50" t="s">
        <v>219</v>
      </c>
      <c r="E21" s="52">
        <v>24746946</v>
      </c>
    </row>
    <row r="22" spans="1:5" ht="38.25" x14ac:dyDescent="0.2">
      <c r="A22" s="50" t="s">
        <v>260</v>
      </c>
      <c r="B22" s="50" t="s">
        <v>220</v>
      </c>
      <c r="C22" s="51" t="s">
        <v>193</v>
      </c>
      <c r="D22" s="50" t="s">
        <v>221</v>
      </c>
      <c r="E22" s="52">
        <v>108843</v>
      </c>
    </row>
    <row r="23" spans="1:5" ht="25.5" x14ac:dyDescent="0.2">
      <c r="A23" s="50" t="s">
        <v>260</v>
      </c>
      <c r="B23" s="50" t="s">
        <v>222</v>
      </c>
      <c r="C23" s="51" t="s">
        <v>193</v>
      </c>
      <c r="D23" s="50" t="s">
        <v>223</v>
      </c>
      <c r="E23" s="52">
        <v>93662</v>
      </c>
    </row>
    <row r="24" spans="1:5" ht="25.5" x14ac:dyDescent="0.2">
      <c r="A24" s="50" t="s">
        <v>260</v>
      </c>
      <c r="B24" s="50" t="s">
        <v>222</v>
      </c>
      <c r="C24" s="51" t="s">
        <v>193</v>
      </c>
      <c r="D24" s="53" t="s">
        <v>224</v>
      </c>
      <c r="E24" s="52">
        <v>918805</v>
      </c>
    </row>
    <row r="25" spans="1:5" x14ac:dyDescent="0.2">
      <c r="A25" s="119" t="s">
        <v>52</v>
      </c>
      <c r="B25" s="119"/>
      <c r="C25" s="120"/>
      <c r="D25" s="121"/>
      <c r="E25" s="122">
        <f>SUM(E5:E24)</f>
        <v>127710013</v>
      </c>
    </row>
    <row r="26" spans="1:5" x14ac:dyDescent="0.2">
      <c r="A26" s="115" t="s">
        <v>225</v>
      </c>
      <c r="B26" s="115"/>
      <c r="C26" s="116"/>
      <c r="D26" s="116" t="s">
        <v>190</v>
      </c>
      <c r="E26" s="117" t="s">
        <v>226</v>
      </c>
    </row>
    <row r="27" spans="1:5" x14ac:dyDescent="0.2">
      <c r="A27" s="50" t="s">
        <v>199</v>
      </c>
      <c r="B27" s="50" t="s">
        <v>227</v>
      </c>
      <c r="C27" s="51" t="s">
        <v>193</v>
      </c>
      <c r="D27" s="50" t="s">
        <v>228</v>
      </c>
      <c r="E27" s="52">
        <v>8000000</v>
      </c>
    </row>
    <row r="28" spans="1:5" x14ac:dyDescent="0.2">
      <c r="A28" s="50" t="s">
        <v>10</v>
      </c>
      <c r="B28" s="50" t="s">
        <v>229</v>
      </c>
      <c r="C28" s="51" t="s">
        <v>193</v>
      </c>
      <c r="D28" s="50" t="s">
        <v>208</v>
      </c>
      <c r="E28" s="52">
        <v>1000000</v>
      </c>
    </row>
    <row r="29" spans="1:5" ht="25.5" x14ac:dyDescent="0.2">
      <c r="A29" s="50" t="s">
        <v>191</v>
      </c>
      <c r="B29" s="50" t="s">
        <v>230</v>
      </c>
      <c r="C29" s="51" t="s">
        <v>193</v>
      </c>
      <c r="D29" s="50" t="s">
        <v>231</v>
      </c>
      <c r="E29" s="52">
        <v>400000</v>
      </c>
    </row>
    <row r="30" spans="1:5" ht="25.5" x14ac:dyDescent="0.2">
      <c r="A30" s="50" t="s">
        <v>213</v>
      </c>
      <c r="B30" s="50" t="s">
        <v>232</v>
      </c>
      <c r="C30" s="51" t="s">
        <v>193</v>
      </c>
      <c r="D30" s="50" t="s">
        <v>215</v>
      </c>
      <c r="E30" s="52">
        <v>2000000</v>
      </c>
    </row>
    <row r="31" spans="1:5" x14ac:dyDescent="0.2">
      <c r="A31" s="50" t="s">
        <v>195</v>
      </c>
      <c r="B31" s="50" t="s">
        <v>233</v>
      </c>
      <c r="C31" s="51" t="s">
        <v>193</v>
      </c>
      <c r="D31" s="50" t="s">
        <v>234</v>
      </c>
      <c r="E31" s="52">
        <v>35273957</v>
      </c>
    </row>
    <row r="32" spans="1:5" ht="25.5" x14ac:dyDescent="0.2">
      <c r="A32" s="50" t="s">
        <v>235</v>
      </c>
      <c r="B32" s="50" t="s">
        <v>236</v>
      </c>
      <c r="C32" s="51" t="s">
        <v>193</v>
      </c>
      <c r="D32" s="50" t="s">
        <v>237</v>
      </c>
      <c r="E32" s="52">
        <v>875000</v>
      </c>
    </row>
    <row r="33" spans="1:5" ht="25.5" x14ac:dyDescent="0.2">
      <c r="A33" s="50" t="s">
        <v>5</v>
      </c>
      <c r="B33" s="50" t="s">
        <v>238</v>
      </c>
      <c r="C33" s="51" t="s">
        <v>193</v>
      </c>
      <c r="D33" s="50" t="s">
        <v>239</v>
      </c>
      <c r="E33" s="52">
        <v>4757100</v>
      </c>
    </row>
    <row r="34" spans="1:5" ht="25.5" x14ac:dyDescent="0.2">
      <c r="A34" s="50" t="s">
        <v>5</v>
      </c>
      <c r="B34" s="50" t="s">
        <v>238</v>
      </c>
      <c r="C34" s="51" t="s">
        <v>193</v>
      </c>
      <c r="D34" s="50" t="s">
        <v>240</v>
      </c>
      <c r="E34" s="52">
        <v>59282</v>
      </c>
    </row>
    <row r="35" spans="1:5" x14ac:dyDescent="0.2">
      <c r="A35" s="50" t="s">
        <v>5</v>
      </c>
      <c r="B35" s="50" t="s">
        <v>238</v>
      </c>
      <c r="C35" s="51" t="s">
        <v>193</v>
      </c>
      <c r="D35" s="50" t="s">
        <v>241</v>
      </c>
      <c r="E35" s="52">
        <v>10790</v>
      </c>
    </row>
    <row r="36" spans="1:5" x14ac:dyDescent="0.2">
      <c r="A36" s="50" t="s">
        <v>242</v>
      </c>
      <c r="B36" s="50" t="s">
        <v>243</v>
      </c>
      <c r="C36" s="51" t="s">
        <v>193</v>
      </c>
      <c r="D36" s="58" t="s">
        <v>244</v>
      </c>
      <c r="E36" s="52">
        <v>10000000</v>
      </c>
    </row>
    <row r="37" spans="1:5" x14ac:dyDescent="0.2">
      <c r="A37" s="50" t="s">
        <v>245</v>
      </c>
      <c r="B37" s="50" t="s">
        <v>246</v>
      </c>
      <c r="C37" s="51" t="s">
        <v>193</v>
      </c>
      <c r="D37" s="50" t="s">
        <v>247</v>
      </c>
      <c r="E37" s="52">
        <v>11000000</v>
      </c>
    </row>
    <row r="38" spans="1:5" ht="25.5" x14ac:dyDescent="0.2">
      <c r="A38" s="50" t="s">
        <v>248</v>
      </c>
      <c r="B38" s="50" t="s">
        <v>243</v>
      </c>
      <c r="C38" s="51" t="s">
        <v>193</v>
      </c>
      <c r="D38" s="50" t="s">
        <v>249</v>
      </c>
      <c r="E38" s="52">
        <v>15860000</v>
      </c>
    </row>
    <row r="39" spans="1:5" ht="25.5" x14ac:dyDescent="0.2">
      <c r="A39" s="50" t="s">
        <v>250</v>
      </c>
      <c r="B39" s="50" t="s">
        <v>243</v>
      </c>
      <c r="C39" s="51" t="s">
        <v>193</v>
      </c>
      <c r="D39" s="50" t="s">
        <v>251</v>
      </c>
      <c r="E39" s="52">
        <v>4370000</v>
      </c>
    </row>
    <row r="40" spans="1:5" ht="25.5" x14ac:dyDescent="0.2">
      <c r="A40" s="50" t="s">
        <v>250</v>
      </c>
      <c r="B40" s="50" t="s">
        <v>243</v>
      </c>
      <c r="C40" s="51" t="s">
        <v>193</v>
      </c>
      <c r="D40" s="50" t="s">
        <v>252</v>
      </c>
      <c r="E40" s="52">
        <v>42000000</v>
      </c>
    </row>
    <row r="41" spans="1:5" x14ac:dyDescent="0.2">
      <c r="A41" s="50" t="s">
        <v>253</v>
      </c>
      <c r="B41" s="50" t="s">
        <v>243</v>
      </c>
      <c r="C41" s="51" t="s">
        <v>193</v>
      </c>
      <c r="D41" s="50" t="s">
        <v>254</v>
      </c>
      <c r="E41" s="52">
        <v>2900000</v>
      </c>
    </row>
    <row r="42" spans="1:5" x14ac:dyDescent="0.2">
      <c r="A42" s="50" t="s">
        <v>255</v>
      </c>
      <c r="B42" s="50" t="s">
        <v>256</v>
      </c>
      <c r="C42" s="51" t="s">
        <v>193</v>
      </c>
      <c r="D42" s="50" t="s">
        <v>257</v>
      </c>
      <c r="E42" s="52">
        <v>450000</v>
      </c>
    </row>
    <row r="43" spans="1:5" x14ac:dyDescent="0.2">
      <c r="A43" s="119" t="s">
        <v>52</v>
      </c>
      <c r="B43" s="119"/>
      <c r="C43" s="120"/>
      <c r="D43" s="121"/>
      <c r="E43" s="122">
        <f>SUM(E27:E42)</f>
        <v>138956129</v>
      </c>
    </row>
    <row r="44" spans="1:5" x14ac:dyDescent="0.2">
      <c r="A44" s="54" t="s">
        <v>258</v>
      </c>
      <c r="B44" s="54"/>
      <c r="C44" s="55"/>
      <c r="D44" s="56"/>
      <c r="E44" s="57">
        <v>225690013</v>
      </c>
    </row>
    <row r="45" spans="1:5" x14ac:dyDescent="0.2">
      <c r="A45" s="59"/>
      <c r="B45" s="59"/>
      <c r="C45" s="59"/>
      <c r="D45" s="59"/>
      <c r="E45" s="59"/>
    </row>
    <row r="46" spans="1:5" ht="30" customHeight="1" x14ac:dyDescent="0.2">
      <c r="D46" s="56"/>
    </row>
    <row r="47" spans="1:5" ht="20.100000000000001" customHeight="1" x14ac:dyDescent="0.2">
      <c r="D47" s="56"/>
    </row>
    <row r="48" spans="1:5" ht="20.100000000000001" customHeight="1" x14ac:dyDescent="0.2">
      <c r="D48" s="56"/>
    </row>
    <row r="49" spans="4:4" ht="20.100000000000001" customHeight="1" x14ac:dyDescent="0.2">
      <c r="D49" s="56"/>
    </row>
    <row r="50" spans="4:4" ht="20.100000000000001" customHeight="1" x14ac:dyDescent="0.2">
      <c r="D50" s="56"/>
    </row>
    <row r="51" spans="4:4" ht="20.100000000000001" customHeight="1" x14ac:dyDescent="0.2">
      <c r="D51" s="56"/>
    </row>
    <row r="52" spans="4:4" x14ac:dyDescent="0.2">
      <c r="D52" s="56"/>
    </row>
    <row r="53" spans="4:4" x14ac:dyDescent="0.2">
      <c r="D53" s="56"/>
    </row>
    <row r="54" spans="4:4" x14ac:dyDescent="0.2">
      <c r="D54" s="56"/>
    </row>
    <row r="55" spans="4:4" x14ac:dyDescent="0.2">
      <c r="D55" s="56"/>
    </row>
    <row r="56" spans="4:4" x14ac:dyDescent="0.2">
      <c r="D56" s="56"/>
    </row>
    <row r="57" spans="4:4" x14ac:dyDescent="0.2">
      <c r="D57" s="56"/>
    </row>
    <row r="58" spans="4:4" x14ac:dyDescent="0.2">
      <c r="D58" s="56"/>
    </row>
    <row r="59" spans="4:4" x14ac:dyDescent="0.2">
      <c r="D59" s="56"/>
    </row>
    <row r="60" spans="4:4" x14ac:dyDescent="0.2">
      <c r="D60" s="56"/>
    </row>
    <row r="61" spans="4:4" x14ac:dyDescent="0.2">
      <c r="D61" s="56"/>
    </row>
  </sheetData>
  <mergeCells count="2">
    <mergeCell ref="A2:E2"/>
    <mergeCell ref="A1:E1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All Funds Summary</vt:lpstr>
      <vt:lpstr>General Funds Summary</vt:lpstr>
      <vt:lpstr>FY 17 Detail</vt:lpstr>
      <vt:lpstr>FY 18 Detail</vt:lpstr>
      <vt:lpstr>Capital</vt:lpstr>
      <vt:lpstr>'FY 17 Detail'!Print_Area</vt:lpstr>
      <vt:lpstr>'FY 18 Detail'!Print_Area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Hiatt, Eric</dc:creator>
  <cp:lastModifiedBy>Mayer, Shawna</cp:lastModifiedBy>
  <cp:lastPrinted>2017-07-11T16:44:03Z</cp:lastPrinted>
  <dcterms:created xsi:type="dcterms:W3CDTF">2017-06-20T20:05:38Z</dcterms:created>
  <dcterms:modified xsi:type="dcterms:W3CDTF">2017-07-11T20:50:35Z</dcterms:modified>
</cp:coreProperties>
</file>